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962" activeTab="3"/>
  </bookViews>
  <sheets>
    <sheet name="титульный лист + раздел 1" sheetId="1" r:id="rId1"/>
    <sheet name="раздел 2" sheetId="2" r:id="rId2"/>
    <sheet name="раздел 3 (табл.2,3,4)" sheetId="3" r:id="rId3"/>
    <sheet name="табл.5" sheetId="4" r:id="rId4"/>
    <sheet name="раздел 4 (табл.6)" sheetId="5" r:id="rId5"/>
    <sheet name="раздел 5(табл.7)" sheetId="6" r:id="rId6"/>
    <sheet name="расчет обоснование" sheetId="7" r:id="rId7"/>
  </sheets>
  <definedNames>
    <definedName name="_xlnm._FilterDatabase" localSheetId="1" hidden="1">'раздел 2'!$A$2:$C$76</definedName>
    <definedName name="_xlnm._FilterDatabase" localSheetId="2" hidden="1">'раздел 3 (табл.2,3,4)'!$A$10:$J$326</definedName>
    <definedName name="_xlnm.Print_Area" localSheetId="1">'раздел 2'!$A$1:$B$81</definedName>
    <definedName name="_xlnm.Print_Area" localSheetId="2">'раздел 3 (табл.2,3,4)'!$A$1:$J$335</definedName>
    <definedName name="_xlnm.Print_Area" localSheetId="5">'раздел 5(табл.7)'!$A$1:$G$36</definedName>
    <definedName name="_xlnm.Print_Area" localSheetId="0">'титульный лист + раздел 1'!$A$1:$H$83</definedName>
  </definedNames>
  <calcPr fullCalcOnLoad="1"/>
</workbook>
</file>

<file path=xl/sharedStrings.xml><?xml version="1.0" encoding="utf-8"?>
<sst xmlns="http://schemas.openxmlformats.org/spreadsheetml/2006/main" count="935" uniqueCount="302">
  <si>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</si>
  <si>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</si>
  <si>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</si>
  <si>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</si>
  <si>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</si>
  <si>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</si>
  <si>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</si>
  <si>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</si>
  <si>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</si>
  <si>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</si>
  <si>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</si>
  <si>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 xml:space="preserve">по начислениям на выплаты по оплате труда </t>
  </si>
  <si>
    <t>III. Показатели по поступлениям и выплатам  муниципального учреждения</t>
  </si>
  <si>
    <t>Х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</si>
  <si>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</si>
  <si>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</si>
  <si>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</si>
  <si>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</si>
  <si>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</si>
  <si>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</si>
  <si>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</si>
  <si>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</si>
  <si>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</si>
  <si>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</si>
  <si>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</si>
  <si>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</si>
  <si>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</si>
  <si>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</si>
  <si>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</si>
  <si>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</si>
  <si>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</si>
  <si>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</si>
  <si>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</si>
  <si>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</si>
  <si>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</si>
  <si>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</si>
  <si>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</si>
  <si>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</si>
  <si>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</si>
  <si>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</si>
  <si>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</si>
  <si>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</si>
  <si>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</si>
  <si>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</si>
  <si>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</si>
  <si>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</si>
  <si>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</si>
  <si>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</si>
  <si>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</si>
  <si>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</si>
  <si>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</si>
  <si>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</si>
  <si>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</si>
  <si>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</si>
  <si>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</si>
  <si>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Уплата земельного налога</t>
  </si>
  <si>
    <t>Уплата налога на имущество</t>
  </si>
  <si>
    <t>доходы от операций с активами</t>
  </si>
  <si>
    <t>Расходы на закупку товаров, услуг (прочие расходы)</t>
  </si>
  <si>
    <t xml:space="preserve">Уплата прочих налогов, сборов </t>
  </si>
  <si>
    <t>доходы от собственности</t>
  </si>
  <si>
    <t>КОСГУ/ КВР</t>
  </si>
  <si>
    <t>Всего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</si>
  <si>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</si>
  <si>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</si>
  <si>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</si>
  <si>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</si>
  <si>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</si>
  <si>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</si>
  <si>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</si>
  <si>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 xml:space="preserve">субсидия на финансовое обеспечение выполнения государственного 
(муниципального) задания
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</si>
  <si>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</si>
  <si>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</si>
  <si>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</si>
  <si>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</si>
  <si>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</si>
  <si>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</si>
  <si>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доходы от оказания услуг, работ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</si>
  <si>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</si>
  <si>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</si>
  <si>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</si>
  <si>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</si>
  <si>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</si>
  <si>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</si>
  <si>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поступления от оказания услуг (выполнения работ) на платной основе и от иной приносящей доход деятельности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</si>
  <si>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</si>
  <si>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</si>
  <si>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</si>
  <si>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</si>
  <si>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</si>
  <si>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</si>
  <si>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</si>
  <si>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</si>
  <si>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</si>
  <si>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</si>
  <si>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</si>
  <si>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</si>
  <si>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</si>
  <si>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</si>
  <si>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</si>
  <si>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</si>
  <si>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</si>
  <si>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</si>
  <si>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</si>
  <si>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</si>
  <si>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персоналу всего: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</si>
  <si>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</si>
  <si>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</si>
  <si>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</si>
  <si>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</si>
  <si>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</si>
  <si>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</si>
  <si>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</si>
  <si>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</si>
  <si>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(прочие работы, услуги)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</si>
  <si>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</si>
  <si>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</si>
  <si>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</si>
  <si>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</si>
  <si>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</si>
  <si>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</si>
  <si>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</si>
  <si>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</si>
  <si>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</si>
  <si>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</si>
  <si>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</si>
  <si>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всего:</t>
    </r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</si>
  <si>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</rPr>
      <t>всего:</t>
    </r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</si>
  <si>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</si>
  <si>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</si>
  <si>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</si>
  <si>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</si>
  <si>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</si>
  <si>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</si>
  <si>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</si>
  <si>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</si>
  <si>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</si>
  <si>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№ 44-ФЗ «О контрактной </t>
  </si>
  <si>
    <t>системе в сфере закупок товаров, работ, услуг для обеспечения государственных и муниципальных нужд»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</si>
  <si>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</si>
  <si>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</si>
  <si>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на 20__ г., 1-ый год планового периода</t>
  </si>
  <si>
    <t>на 20__ очередной финансо-вый год</t>
  </si>
  <si>
    <t xml:space="preserve">на 20__ 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</si>
  <si>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</si>
  <si>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</si>
  <si>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</si>
  <si>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</si>
  <si>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</si>
  <si>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t>0001</t>
  </si>
  <si>
    <t>Таблица 3</t>
  </si>
  <si>
    <t>(первый год планового периода)</t>
  </si>
  <si>
    <t>(второй год планового периода)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</si>
  <si>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</si>
  <si>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</si>
  <si>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</si>
  <si>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</si>
  <si>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</si>
  <si>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</si>
  <si>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</si>
  <si>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</si>
  <si>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</si>
  <si>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</si>
  <si>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</si>
  <si>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</si>
  <si>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</si>
  <si>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</si>
  <si>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</si>
  <si>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</si>
  <si>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</si>
  <si>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</si>
  <si>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</si>
  <si>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</si>
  <si>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</si>
  <si>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</si>
  <si>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</si>
  <si>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</si>
  <si>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</si>
  <si>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r>
      <t xml:space="preserve">1 </t>
    </r>
    <r>
      <rPr>
        <sz val="11"/>
        <color indexed="8"/>
        <rFont val="Times New Roman"/>
        <family val="1"/>
      </rPr>
      <t>В таблицах 2, 3, 4:</t>
    </r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</si>
  <si>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</si>
  <si>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</si>
  <si>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</si>
  <si>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</si>
  <si>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</si>
  <si>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</si>
  <si>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</si>
  <si>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</si>
  <si>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</si>
  <si>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</si>
  <si>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</si>
  <si>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</si>
  <si>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</si>
  <si>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</si>
  <si>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</si>
  <si>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</si>
  <si>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</si>
  <si>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 xml:space="preserve">                                                          (подпись)                                (расшифровка подписи)</t>
  </si>
  <si>
    <t>телефон_________________</t>
  </si>
  <si>
    <t>«__»__________ 20__ г.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</si>
  <si>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</si>
  <si>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</si>
  <si>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</si>
  <si>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</si>
  <si>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</si>
  <si>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</si>
  <si>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</si>
  <si>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</si>
  <si>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</si>
  <si>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</si>
  <si>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</si>
  <si>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</si>
  <si>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</si>
  <si>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</si>
  <si>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</si>
  <si>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</si>
  <si>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</si>
  <si>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</si>
  <si>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</si>
  <si>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</si>
  <si>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</si>
  <si>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</si>
  <si>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</si>
  <si>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</si>
  <si>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</si>
  <si>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</si>
  <si>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</si>
  <si>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</si>
  <si>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</si>
  <si>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</si>
  <si>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</si>
  <si>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</si>
  <si>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</si>
  <si>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</si>
  <si>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</si>
  <si>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</si>
  <si>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</si>
  <si>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</si>
  <si>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</si>
  <si>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</si>
  <si>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</si>
  <si>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</si>
  <si>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</si>
  <si>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</si>
  <si>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</si>
  <si>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</si>
  <si>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</si>
  <si>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</si>
  <si>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</si>
  <si>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финансово-хозяйственной деятельности на 2016 год</t>
  </si>
  <si>
    <t>Код по реестру участников бюджетного процесса, а также юридических лиц, не являющихся участниками бюджетного процесса</t>
  </si>
  <si>
    <t>Адрес фактического местонахождения муниципального учреждения:</t>
  </si>
  <si>
    <t>Юридический адрес муниципального учреждения:</t>
  </si>
  <si>
    <t>1.4. Общая балансовая стоимость недвижимого муниципального имущества на дату составления Плана, всего: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</si>
  <si>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</si>
  <si>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</si>
  <si>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</si>
  <si>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Уплата налога на имущество организаций и земельного налога</t>
  </si>
  <si>
    <r>
      <t xml:space="preserve">прочие доходы, </t>
    </r>
    <r>
      <rPr>
        <b/>
        <sz val="8"/>
        <color indexed="8"/>
        <rFont val="Times New Roman"/>
        <family val="1"/>
      </rPr>
      <t>всего:</t>
    </r>
  </si>
  <si>
    <t>добровольные пожертвования</t>
  </si>
  <si>
    <t>иные доходы</t>
  </si>
  <si>
    <t xml:space="preserve">  Утвержден приказом </t>
  </si>
  <si>
    <t xml:space="preserve">начальника </t>
  </si>
  <si>
    <t xml:space="preserve">департамента образования </t>
  </si>
  <si>
    <t xml:space="preserve">администрации </t>
  </si>
  <si>
    <t>города Перми</t>
  </si>
  <si>
    <t>от ______ № __________</t>
  </si>
  <si>
    <t>Расчет обоснования изменений бюджетных ассигнований  на 20 ___________ г</t>
  </si>
  <si>
    <t>к плану Финансово-хозяйственной деятельности от  _________________</t>
  </si>
  <si>
    <t xml:space="preserve">                                                                                            (число, месяц, год)</t>
  </si>
  <si>
    <t xml:space="preserve">  Учреждение: _______________________________________________________________________________________________________</t>
  </si>
  <si>
    <t>Наименование услуги, кода субсидии</t>
  </si>
  <si>
    <t>План на 20____г (руб)</t>
  </si>
  <si>
    <t>Фактические затраты на дату изменения        (руб)</t>
  </si>
  <si>
    <t>Отклонение (экономия /потребность)</t>
  </si>
  <si>
    <t>Примечание (расчет экономии/ (дополнительной потребности)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</si>
  <si>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</si>
  <si>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</si>
  <si>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Руководитель</t>
  </si>
  <si>
    <t xml:space="preserve">Главный бухгалтер </t>
  </si>
  <si>
    <t>МП</t>
  </si>
  <si>
    <t>Директор</t>
  </si>
  <si>
    <t>Погребицкая Е.М.</t>
  </si>
  <si>
    <t>« 03            »         марта                                    2016г.</t>
  </si>
  <si>
    <t>Муниципальное автономное общеобразовательное учреждение "Средняя общеобразовательная школа № 25" г. Перми</t>
  </si>
  <si>
    <t>5903004460/590301001</t>
  </si>
  <si>
    <t>г. Пермь, ул. Голева, 8</t>
  </si>
  <si>
    <t>образование</t>
  </si>
  <si>
    <t>образовательная деятельность по образовательным программам</t>
  </si>
  <si>
    <t>"Занимательный английский", "Юным умникам и умницам", "Робототехника", "Группа кратковременного пребывания", "Керамика", "Самбо", "Воскресная школа ", "Занимательный русский", "Изостудия", "Английский клуб для первокласскиков", Занимательная математика", "Футбол"</t>
  </si>
  <si>
    <t>1900,8</t>
  </si>
  <si>
    <t>480,70</t>
  </si>
  <si>
    <t>на ____________________20_17__г.</t>
  </si>
  <si>
    <t>на ____________________2018___г.</t>
  </si>
  <si>
    <t>на 2016__ очередной финан-совый год</t>
  </si>
  <si>
    <t>на 20_17_ г., 1-ый год планового периода</t>
  </si>
  <si>
    <t>на 20_18_ г., 2-ой год планового периода</t>
  </si>
  <si>
    <t>на 20_16_  очеред-ной финансо-вый год</t>
  </si>
  <si>
    <t>на 2017_ г., 1-ый год планового периода</t>
  </si>
  <si>
    <t>на 20_18_ г., 1-ый год планового периода</t>
  </si>
  <si>
    <t>«   18     »          апреля                     2016г.</t>
  </si>
  <si>
    <t>на ____________________________ 2016__ г.</t>
  </si>
  <si>
    <t>на _____________________ 20_16_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</si>
</sst>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9"/>
      <color theme="1"/>
      <name val="Times New Roman"/>
      <family val="1"/>
    </font>
    <font>
      <sz val="13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8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top" wrapText="1"/>
    </xf>
    <xf numFmtId="0" fontId="60" fillId="33" borderId="11" xfId="0" applyFont="1" applyFill="1" applyBorder="1" applyAlignment="1">
      <alignment horizontal="center" vertical="top" wrapText="1"/>
    </xf>
    <xf numFmtId="3" fontId="11" fillId="33" borderId="14" xfId="0" applyNumberFormat="1" applyFont="1" applyFill="1" applyBorder="1" applyAlignment="1">
      <alignment horizontal="left" vertical="center" wrapText="1"/>
    </xf>
    <xf numFmtId="0" fontId="60" fillId="0" borderId="15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 wrapText="1"/>
    </xf>
    <xf numFmtId="0" fontId="61" fillId="0" borderId="11" xfId="0" applyFont="1" applyBorder="1" applyAlignment="1">
      <alignment vertical="top" wrapText="1"/>
    </xf>
    <xf numFmtId="0" fontId="61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1" fillId="0" borderId="0" xfId="0" applyFont="1" applyAlignment="1">
      <alignment/>
    </xf>
    <xf numFmtId="4" fontId="11" fillId="34" borderId="16" xfId="0" applyNumberFormat="1" applyFont="1" applyFill="1" applyBorder="1" applyAlignment="1">
      <alignment horizontal="left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vertical="top" wrapText="1"/>
    </xf>
    <xf numFmtId="0" fontId="61" fillId="0" borderId="0" xfId="0" applyFont="1" applyAlignment="1">
      <alignment horizontal="right"/>
    </xf>
    <xf numFmtId="0" fontId="61" fillId="0" borderId="0" xfId="0" applyFont="1" applyAlignment="1">
      <alignment horizontal="center"/>
    </xf>
    <xf numFmtId="0" fontId="61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61" fillId="0" borderId="16" xfId="0" applyFont="1" applyBorder="1" applyAlignment="1">
      <alignment vertical="top" wrapText="1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3" fillId="0" borderId="18" xfId="0" applyFont="1" applyBorder="1" applyAlignment="1">
      <alignment vertical="top" wrapText="1"/>
    </xf>
    <xf numFmtId="0" fontId="9" fillId="0" borderId="19" xfId="0" applyFont="1" applyBorder="1" applyAlignment="1">
      <alignment horizontal="left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0" fillId="0" borderId="20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13" xfId="0" applyFont="1" applyBorder="1" applyAlignment="1">
      <alignment horizontal="left" vertical="center" wrapText="1"/>
    </xf>
    <xf numFmtId="0" fontId="6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5" fillId="35" borderId="0" xfId="0" applyNumberFormat="1" applyFont="1" applyFill="1" applyAlignment="1">
      <alignment horizontal="center" vertical="center" wrapText="1"/>
    </xf>
    <xf numFmtId="0" fontId="60" fillId="0" borderId="13" xfId="0" applyFont="1" applyFill="1" applyBorder="1" applyAlignment="1">
      <alignment vertical="center" wrapText="1"/>
    </xf>
    <xf numFmtId="0" fontId="60" fillId="0" borderId="13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6" fillId="35" borderId="0" xfId="0" applyNumberFormat="1" applyFont="1" applyFill="1" applyAlignment="1">
      <alignment horizontal="center" vertical="center" wrapText="1"/>
    </xf>
    <xf numFmtId="0" fontId="60" fillId="0" borderId="20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vertical="top" wrapText="1"/>
    </xf>
    <xf numFmtId="4" fontId="13" fillId="0" borderId="13" xfId="0" applyNumberFormat="1" applyFont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right"/>
    </xf>
    <xf numFmtId="0" fontId="0" fillId="0" borderId="0" xfId="0" applyBorder="1" applyAlignment="1">
      <alignment/>
    </xf>
    <xf numFmtId="0" fontId="61" fillId="0" borderId="0" xfId="0" applyFont="1" applyBorder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/>
    </xf>
    <xf numFmtId="0" fontId="67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/>
    </xf>
    <xf numFmtId="0" fontId="68" fillId="0" borderId="0" xfId="0" applyFont="1" applyBorder="1" applyAlignment="1">
      <alignment/>
    </xf>
    <xf numFmtId="0" fontId="16" fillId="0" borderId="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18" fillId="0" borderId="0" xfId="0" applyFont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5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top" wrapText="1"/>
    </xf>
    <xf numFmtId="0" fontId="68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left" wrapText="1"/>
    </xf>
    <xf numFmtId="0" fontId="61" fillId="0" borderId="11" xfId="0" applyFont="1" applyBorder="1" applyAlignment="1">
      <alignment vertical="top" wrapText="1"/>
    </xf>
    <xf numFmtId="0" fontId="61" fillId="0" borderId="11" xfId="0" applyFont="1" applyBorder="1" applyAlignment="1">
      <alignment wrapText="1"/>
    </xf>
    <xf numFmtId="0" fontId="61" fillId="0" borderId="11" xfId="0" applyFont="1" applyBorder="1" applyAlignment="1">
      <alignment horizontal="center" wrapText="1"/>
    </xf>
    <xf numFmtId="0" fontId="61" fillId="0" borderId="15" xfId="0" applyFont="1" applyBorder="1" applyAlignment="1">
      <alignment vertical="top" wrapText="1"/>
    </xf>
    <xf numFmtId="0" fontId="61" fillId="0" borderId="11" xfId="0" applyFont="1" applyBorder="1" applyAlignment="1">
      <alignment horizontal="center" vertical="top" wrapText="1"/>
    </xf>
    <xf numFmtId="49" fontId="61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6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11" xfId="0" applyFont="1" applyBorder="1" applyAlignment="1">
      <alignment horizontal="center"/>
    </xf>
    <xf numFmtId="0" fontId="67" fillId="0" borderId="11" xfId="0" applyFont="1" applyBorder="1" applyAlignment="1">
      <alignment/>
    </xf>
    <xf numFmtId="0" fontId="61" fillId="0" borderId="16" xfId="0" applyFont="1" applyFill="1" applyBorder="1" applyAlignment="1">
      <alignment vertical="top" wrapText="1"/>
    </xf>
    <xf numFmtId="2" fontId="61" fillId="0" borderId="11" xfId="0" applyNumberFormat="1" applyFont="1" applyBorder="1" applyAlignment="1">
      <alignment wrapText="1"/>
    </xf>
    <xf numFmtId="2" fontId="61" fillId="0" borderId="11" xfId="0" applyNumberFormat="1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view="pageBreakPreview" zoomScaleSheetLayoutView="100" zoomScalePageLayoutView="0" workbookViewId="0" topLeftCell="A13">
      <selection activeCell="G19" sqref="G19:H19"/>
    </sheetView>
  </sheetViews>
  <sheetFormatPr defaultColWidth="9.140625" defaultRowHeight="15"/>
  <cols>
    <col min="1" max="1" width="11.8515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5"/>
      <c r="F1" s="118" t="s">
        <v>42</v>
      </c>
      <c r="G1" s="118"/>
      <c r="H1" s="118"/>
    </row>
    <row r="2" spans="1:8" ht="11.25" customHeight="1">
      <c r="A2" s="5"/>
      <c r="F2" s="118" t="s">
        <v>40</v>
      </c>
      <c r="G2" s="118"/>
      <c r="H2" s="118"/>
    </row>
    <row r="3" spans="1:8" ht="11.25" customHeight="1">
      <c r="A3" s="6"/>
      <c r="F3" s="118" t="s">
        <v>36</v>
      </c>
      <c r="G3" s="118"/>
      <c r="H3" s="118"/>
    </row>
    <row r="4" spans="1:8" ht="11.25" customHeight="1">
      <c r="A4" s="6"/>
      <c r="F4" s="118" t="s">
        <v>22</v>
      </c>
      <c r="G4" s="118"/>
      <c r="H4" s="118"/>
    </row>
    <row r="5" spans="1:8" ht="30" customHeight="1">
      <c r="A5" s="7"/>
      <c r="F5" s="119" t="s">
        <v>44</v>
      </c>
      <c r="G5" s="119"/>
      <c r="H5" s="119"/>
    </row>
    <row r="6" spans="1:9" ht="27.75" customHeight="1">
      <c r="A6" s="8"/>
      <c r="B6" s="8"/>
      <c r="C6" s="8"/>
      <c r="D6" s="117"/>
      <c r="E6" s="117"/>
      <c r="F6" s="117"/>
      <c r="G6" s="117"/>
      <c r="H6" s="1"/>
      <c r="I6" s="1"/>
    </row>
    <row r="7" spans="1:9" ht="15" customHeight="1">
      <c r="A7" s="8"/>
      <c r="B7" s="8"/>
      <c r="C7" s="8"/>
      <c r="D7" s="9"/>
      <c r="E7" s="107" t="s">
        <v>23</v>
      </c>
      <c r="F7" s="107"/>
      <c r="G7" s="107"/>
      <c r="H7" s="107"/>
      <c r="I7" s="1"/>
    </row>
    <row r="8" spans="1:9" ht="15.75">
      <c r="A8" s="8"/>
      <c r="B8" s="8"/>
      <c r="C8" s="8"/>
      <c r="D8" s="9"/>
      <c r="E8" s="116" t="s">
        <v>280</v>
      </c>
      <c r="F8" s="116"/>
      <c r="G8" s="116"/>
      <c r="H8" s="116"/>
      <c r="I8" s="1"/>
    </row>
    <row r="9" spans="1:9" ht="15" customHeight="1">
      <c r="A9" s="9"/>
      <c r="B9" s="9"/>
      <c r="C9" s="9"/>
      <c r="D9" s="9"/>
      <c r="E9" s="110" t="s">
        <v>24</v>
      </c>
      <c r="F9" s="110"/>
      <c r="G9" s="110"/>
      <c r="H9" s="110"/>
      <c r="I9" s="111"/>
    </row>
    <row r="10" spans="1:9" ht="15" customHeight="1">
      <c r="A10" s="9"/>
      <c r="B10" s="9"/>
      <c r="C10" s="9"/>
      <c r="D10" s="9"/>
      <c r="E10" s="15"/>
      <c r="F10" s="15"/>
      <c r="G10" s="116" t="s">
        <v>281</v>
      </c>
      <c r="H10" s="116"/>
      <c r="I10" s="111"/>
    </row>
    <row r="11" spans="1:9" ht="16.5" customHeight="1">
      <c r="A11" s="8"/>
      <c r="B11" s="8"/>
      <c r="C11" s="8"/>
      <c r="D11" s="9"/>
      <c r="E11" s="110" t="s">
        <v>19</v>
      </c>
      <c r="F11" s="110"/>
      <c r="G11" s="113" t="s">
        <v>20</v>
      </c>
      <c r="H11" s="113"/>
      <c r="I11" s="1"/>
    </row>
    <row r="12" spans="1:9" ht="33" customHeight="1">
      <c r="A12" s="8"/>
      <c r="B12" s="8"/>
      <c r="C12" s="8"/>
      <c r="D12" s="9"/>
      <c r="E12" s="112" t="s">
        <v>282</v>
      </c>
      <c r="F12" s="112"/>
      <c r="G12" s="112"/>
      <c r="H12" s="112"/>
      <c r="I12" s="9"/>
    </row>
    <row r="13" spans="1:9" ht="17.25" customHeight="1">
      <c r="A13" s="120" t="s">
        <v>25</v>
      </c>
      <c r="B13" s="120"/>
      <c r="C13" s="120"/>
      <c r="D13" s="120"/>
      <c r="E13" s="120"/>
      <c r="F13" s="120"/>
      <c r="G13" s="120"/>
      <c r="H13" s="120"/>
      <c r="I13" s="120"/>
    </row>
    <row r="14" spans="1:9" ht="15" customHeight="1">
      <c r="A14" s="120" t="s">
        <v>248</v>
      </c>
      <c r="B14" s="120"/>
      <c r="C14" s="120"/>
      <c r="D14" s="120"/>
      <c r="E14" s="120"/>
      <c r="F14" s="120"/>
      <c r="G14" s="120"/>
      <c r="H14" s="120"/>
      <c r="I14" s="120"/>
    </row>
    <row r="15" spans="1:9" ht="15" customHeight="1">
      <c r="A15" s="120" t="s">
        <v>43</v>
      </c>
      <c r="B15" s="120"/>
      <c r="C15" s="120"/>
      <c r="D15" s="120"/>
      <c r="E15" s="120"/>
      <c r="F15" s="120"/>
      <c r="G15" s="120"/>
      <c r="H15" s="120"/>
      <c r="I15" s="120"/>
    </row>
    <row r="16" spans="1:9" ht="12" customHeight="1">
      <c r="A16" s="120"/>
      <c r="B16" s="120"/>
      <c r="C16" s="120"/>
      <c r="D16" s="120"/>
      <c r="E16" s="120"/>
      <c r="F16" s="120"/>
      <c r="G16" s="120"/>
      <c r="H16" s="120"/>
      <c r="I16" s="120"/>
    </row>
    <row r="17" spans="1:9" ht="18.75" customHeight="1">
      <c r="A17" s="11"/>
      <c r="B17" s="11"/>
      <c r="C17" s="127" t="s">
        <v>299</v>
      </c>
      <c r="D17" s="128"/>
      <c r="E17" s="120"/>
      <c r="F17" s="124"/>
      <c r="G17" s="125" t="s">
        <v>26</v>
      </c>
      <c r="H17" s="125"/>
      <c r="I17" s="10"/>
    </row>
    <row r="18" spans="1:9" ht="27.75" customHeight="1">
      <c r="A18" s="10"/>
      <c r="B18" s="10"/>
      <c r="C18" s="10"/>
      <c r="D18" s="10"/>
      <c r="E18" s="122" t="s">
        <v>37</v>
      </c>
      <c r="F18" s="123"/>
      <c r="G18" s="121"/>
      <c r="H18" s="121"/>
      <c r="I18" s="12"/>
    </row>
    <row r="19" spans="1:9" ht="17.25" customHeight="1">
      <c r="A19" s="11"/>
      <c r="B19" s="10"/>
      <c r="C19" s="10"/>
      <c r="D19" s="10"/>
      <c r="E19" s="122" t="s">
        <v>38</v>
      </c>
      <c r="F19" s="123"/>
      <c r="G19" s="126">
        <v>42478</v>
      </c>
      <c r="H19" s="115"/>
      <c r="I19" s="9"/>
    </row>
    <row r="20" spans="1:9" ht="17.25" customHeight="1">
      <c r="A20" s="9"/>
      <c r="B20" s="8"/>
      <c r="C20" s="9"/>
      <c r="D20" s="1"/>
      <c r="E20" s="122" t="s">
        <v>27</v>
      </c>
      <c r="F20" s="123"/>
      <c r="G20" s="129">
        <v>24092047</v>
      </c>
      <c r="H20" s="129"/>
      <c r="I20" s="8"/>
    </row>
    <row r="21" spans="1:9" ht="17.25" customHeight="1">
      <c r="A21" s="9"/>
      <c r="B21" s="8"/>
      <c r="C21" s="9"/>
      <c r="D21" s="1"/>
      <c r="E21" s="122" t="s">
        <v>28</v>
      </c>
      <c r="F21" s="123"/>
      <c r="G21" s="115">
        <v>383</v>
      </c>
      <c r="H21" s="115"/>
      <c r="I21" s="8"/>
    </row>
    <row r="22" spans="1:9" ht="15" customHeight="1">
      <c r="A22" s="111" t="s">
        <v>39</v>
      </c>
      <c r="B22" s="111"/>
      <c r="C22" s="111"/>
      <c r="D22" s="111"/>
      <c r="E22" s="111"/>
      <c r="F22" s="111"/>
      <c r="G22" s="111"/>
      <c r="H22" s="111"/>
      <c r="I22" s="8"/>
    </row>
    <row r="23" spans="1:9" ht="29.25" customHeight="1">
      <c r="A23" s="130" t="s">
        <v>283</v>
      </c>
      <c r="B23" s="130"/>
      <c r="C23" s="130"/>
      <c r="D23" s="130"/>
      <c r="E23" s="130"/>
      <c r="F23" s="130"/>
      <c r="G23" s="130"/>
      <c r="H23" s="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36" customHeight="1">
      <c r="A25" s="107" t="s">
        <v>249</v>
      </c>
      <c r="B25" s="107"/>
      <c r="C25" s="107"/>
      <c r="D25" s="107"/>
      <c r="E25" s="107"/>
      <c r="F25" s="107"/>
      <c r="G25" s="107"/>
      <c r="H25" s="107"/>
      <c r="I25" s="8"/>
    </row>
    <row r="26" spans="1:9" ht="9.75" customHeight="1">
      <c r="A26" s="58"/>
      <c r="B26" s="58"/>
      <c r="C26" s="58"/>
      <c r="D26" s="58"/>
      <c r="E26" s="58"/>
      <c r="F26" s="58"/>
      <c r="G26" s="58"/>
      <c r="H26" s="9"/>
      <c r="I26" s="8"/>
    </row>
    <row r="27" spans="1:9" ht="15" customHeight="1">
      <c r="A27" s="9" t="s">
        <v>41</v>
      </c>
      <c r="B27" s="116" t="s">
        <v>284</v>
      </c>
      <c r="C27" s="116"/>
      <c r="D27" s="116"/>
      <c r="E27" s="9"/>
      <c r="F27" s="9"/>
      <c r="G27" s="9"/>
      <c r="H27" s="9"/>
      <c r="I27" s="1"/>
    </row>
    <row r="28" spans="1:9" ht="15.75" customHeight="1">
      <c r="A28" s="107" t="s">
        <v>29</v>
      </c>
      <c r="B28" s="107"/>
      <c r="C28" s="9"/>
      <c r="D28" s="1"/>
      <c r="E28" s="117"/>
      <c r="F28" s="117"/>
      <c r="G28" s="111"/>
      <c r="H28" s="111"/>
      <c r="I28" s="8"/>
    </row>
    <row r="29" spans="1:9" ht="21" customHeight="1">
      <c r="A29" s="107" t="s">
        <v>30</v>
      </c>
      <c r="B29" s="107"/>
      <c r="C29" s="107"/>
      <c r="D29" s="107"/>
      <c r="E29" s="107"/>
      <c r="F29" s="107"/>
      <c r="G29" s="13"/>
      <c r="H29" s="13"/>
      <c r="I29" s="9"/>
    </row>
    <row r="30" spans="1:9" ht="15" customHeight="1">
      <c r="A30" s="114" t="s">
        <v>31</v>
      </c>
      <c r="B30" s="114"/>
      <c r="C30" s="114"/>
      <c r="D30" s="114"/>
      <c r="E30" s="114"/>
      <c r="F30" s="114"/>
      <c r="G30" s="18"/>
      <c r="H30" s="13"/>
      <c r="I30" s="9"/>
    </row>
    <row r="31" spans="1:8" ht="15.75">
      <c r="A31" s="5"/>
      <c r="B31" s="19"/>
      <c r="C31" s="19"/>
      <c r="D31" s="19"/>
      <c r="E31" s="19"/>
      <c r="F31" s="19"/>
      <c r="G31" s="19"/>
      <c r="H31" s="19"/>
    </row>
    <row r="32" spans="1:8" ht="32.25" customHeight="1">
      <c r="A32" s="107" t="s">
        <v>251</v>
      </c>
      <c r="B32" s="107"/>
      <c r="C32" s="107"/>
      <c r="D32" s="108" t="s">
        <v>285</v>
      </c>
      <c r="E32" s="108"/>
      <c r="F32" s="108"/>
      <c r="G32" s="108"/>
      <c r="H32" s="19"/>
    </row>
    <row r="33" spans="1:8" ht="32.25" customHeight="1">
      <c r="A33" s="107" t="s">
        <v>250</v>
      </c>
      <c r="B33" s="107"/>
      <c r="C33" s="107"/>
      <c r="D33" s="59" t="s">
        <v>285</v>
      </c>
      <c r="E33" s="59"/>
      <c r="F33" s="59"/>
      <c r="G33" s="59"/>
      <c r="H33" s="19"/>
    </row>
    <row r="34" spans="1:8" ht="18" customHeight="1">
      <c r="A34" s="14"/>
      <c r="B34" s="14"/>
      <c r="C34" s="14"/>
      <c r="D34" s="20"/>
      <c r="E34" s="20"/>
      <c r="F34" s="20"/>
      <c r="G34" s="20"/>
      <c r="H34" s="19"/>
    </row>
    <row r="35" spans="1:8" ht="15" customHeight="1">
      <c r="A35" s="109" t="s">
        <v>32</v>
      </c>
      <c r="B35" s="109"/>
      <c r="C35" s="109"/>
      <c r="D35" s="109"/>
      <c r="E35" s="109"/>
      <c r="F35" s="109"/>
      <c r="G35" s="109"/>
      <c r="H35" s="109"/>
    </row>
    <row r="36" spans="1:8" ht="11.25" customHeight="1">
      <c r="A36" s="105" t="s">
        <v>33</v>
      </c>
      <c r="B36" s="105"/>
      <c r="C36" s="105"/>
      <c r="D36" s="105"/>
      <c r="E36" s="60"/>
      <c r="F36" s="60"/>
      <c r="G36" s="60"/>
      <c r="H36" s="60"/>
    </row>
    <row r="37" spans="1:8" ht="11.25" customHeight="1">
      <c r="A37" s="102"/>
      <c r="B37" s="102"/>
      <c r="C37" s="102"/>
      <c r="D37" s="102"/>
      <c r="E37" s="102"/>
      <c r="F37" s="102"/>
      <c r="G37" s="102"/>
      <c r="H37" s="102"/>
    </row>
    <row r="38" spans="1:8" ht="11.25" customHeight="1">
      <c r="A38" s="102" t="s">
        <v>286</v>
      </c>
      <c r="B38" s="102"/>
      <c r="C38" s="102"/>
      <c r="D38" s="102"/>
      <c r="E38" s="102"/>
      <c r="F38" s="102"/>
      <c r="G38" s="102"/>
      <c r="H38" s="102"/>
    </row>
    <row r="39" spans="1:8" ht="11.25" customHeight="1">
      <c r="A39" s="102"/>
      <c r="B39" s="102"/>
      <c r="C39" s="102"/>
      <c r="D39" s="102"/>
      <c r="E39" s="102"/>
      <c r="F39" s="102"/>
      <c r="G39" s="102"/>
      <c r="H39" s="102"/>
    </row>
    <row r="40" spans="1:8" ht="11.25" customHeight="1">
      <c r="A40" s="102"/>
      <c r="B40" s="102"/>
      <c r="C40" s="102"/>
      <c r="D40" s="102"/>
      <c r="E40" s="102"/>
      <c r="F40" s="102"/>
      <c r="G40" s="102"/>
      <c r="H40" s="102"/>
    </row>
    <row r="41" spans="1:8" ht="11.25" customHeight="1">
      <c r="A41" s="105" t="s">
        <v>34</v>
      </c>
      <c r="B41" s="105"/>
      <c r="C41" s="105"/>
      <c r="D41" s="105"/>
      <c r="E41" s="60"/>
      <c r="F41" s="60"/>
      <c r="G41" s="60"/>
      <c r="H41" s="60"/>
    </row>
    <row r="42" spans="1:8" ht="11.25" customHeight="1">
      <c r="A42" s="102"/>
      <c r="B42" s="102"/>
      <c r="C42" s="102"/>
      <c r="D42" s="102"/>
      <c r="E42" s="102"/>
      <c r="F42" s="102"/>
      <c r="G42" s="102"/>
      <c r="H42" s="102"/>
    </row>
    <row r="43" spans="1:8" ht="11.25" customHeight="1">
      <c r="A43" s="102" t="s">
        <v>287</v>
      </c>
      <c r="B43" s="102"/>
      <c r="C43" s="102"/>
      <c r="D43" s="102"/>
      <c r="E43" s="102"/>
      <c r="F43" s="102"/>
      <c r="G43" s="102"/>
      <c r="H43" s="102"/>
    </row>
    <row r="44" spans="1:8" ht="11.25" customHeight="1">
      <c r="A44" s="102"/>
      <c r="B44" s="102"/>
      <c r="C44" s="102"/>
      <c r="D44" s="102"/>
      <c r="E44" s="102"/>
      <c r="F44" s="102"/>
      <c r="G44" s="102"/>
      <c r="H44" s="102"/>
    </row>
    <row r="45" spans="1:8" ht="11.25" customHeight="1">
      <c r="A45" s="102"/>
      <c r="B45" s="102"/>
      <c r="C45" s="102"/>
      <c r="D45" s="102"/>
      <c r="E45" s="102"/>
      <c r="F45" s="102"/>
      <c r="G45" s="102"/>
      <c r="H45" s="102"/>
    </row>
    <row r="46" spans="1:8" ht="11.25" customHeight="1">
      <c r="A46" s="102"/>
      <c r="B46" s="102"/>
      <c r="C46" s="102"/>
      <c r="D46" s="102"/>
      <c r="E46" s="102"/>
      <c r="F46" s="102"/>
      <c r="G46" s="102"/>
      <c r="H46" s="102"/>
    </row>
    <row r="47" spans="1:8" s="21" customFormat="1" ht="11.25" customHeight="1">
      <c r="A47" s="105" t="s">
        <v>35</v>
      </c>
      <c r="B47" s="105"/>
      <c r="C47" s="105"/>
      <c r="D47" s="105"/>
      <c r="E47" s="60"/>
      <c r="F47" s="60"/>
      <c r="G47" s="60"/>
      <c r="H47" s="60"/>
    </row>
    <row r="48" spans="1:256" s="21" customFormat="1" ht="38.25" customHeight="1">
      <c r="A48" s="103" t="s">
        <v>288</v>
      </c>
      <c r="B48" s="103"/>
      <c r="C48" s="103"/>
      <c r="D48" s="103"/>
      <c r="E48" s="103"/>
      <c r="F48" s="103"/>
      <c r="G48" s="103"/>
      <c r="H48" s="103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1"/>
      <c r="HU48" s="101"/>
      <c r="HV48" s="101"/>
      <c r="HW48" s="101"/>
      <c r="HX48" s="101"/>
      <c r="HY48" s="101"/>
      <c r="HZ48" s="101"/>
      <c r="IA48" s="101"/>
      <c r="IB48" s="101"/>
      <c r="IC48" s="101"/>
      <c r="ID48" s="101"/>
      <c r="IE48" s="101"/>
      <c r="IF48" s="101"/>
      <c r="IG48" s="101"/>
      <c r="IH48" s="101"/>
      <c r="II48" s="101"/>
      <c r="IJ48" s="101"/>
      <c r="IK48" s="101"/>
      <c r="IL48" s="101"/>
      <c r="IM48" s="101"/>
      <c r="IN48" s="101"/>
      <c r="IO48" s="101"/>
      <c r="IP48" s="101"/>
      <c r="IQ48" s="101"/>
      <c r="IR48" s="101"/>
      <c r="IS48" s="101"/>
      <c r="IT48" s="101"/>
      <c r="IU48" s="101"/>
      <c r="IV48" s="101"/>
    </row>
    <row r="49" spans="1:256" s="21" customFormat="1" ht="11.25" customHeight="1">
      <c r="A49" s="132"/>
      <c r="B49" s="132"/>
      <c r="C49" s="132"/>
      <c r="D49" s="132"/>
      <c r="E49" s="132"/>
      <c r="F49" s="132"/>
      <c r="G49" s="132"/>
      <c r="H49" s="132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8"/>
      <c r="IM49" s="98"/>
      <c r="IN49" s="98"/>
      <c r="IO49" s="98"/>
      <c r="IP49" s="98"/>
      <c r="IQ49" s="98"/>
      <c r="IR49" s="98"/>
      <c r="IS49" s="98"/>
      <c r="IT49" s="98"/>
      <c r="IU49" s="98"/>
      <c r="IV49" s="98"/>
    </row>
    <row r="50" spans="1:256" s="21" customFormat="1" ht="11.25" customHeight="1">
      <c r="A50" s="106"/>
      <c r="B50" s="106"/>
      <c r="C50" s="106"/>
      <c r="D50" s="106"/>
      <c r="E50" s="106"/>
      <c r="F50" s="106"/>
      <c r="G50" s="106"/>
      <c r="H50" s="106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1"/>
      <c r="IK50" s="101"/>
      <c r="IL50" s="101"/>
      <c r="IM50" s="101"/>
      <c r="IN50" s="101"/>
      <c r="IO50" s="101"/>
      <c r="IP50" s="101"/>
      <c r="IQ50" s="101"/>
      <c r="IR50" s="101"/>
      <c r="IS50" s="101"/>
      <c r="IT50" s="101"/>
      <c r="IU50" s="101"/>
      <c r="IV50" s="101"/>
    </row>
    <row r="51" spans="1:256" s="21" customFormat="1" ht="11.25" customHeight="1">
      <c r="A51" s="104" t="s">
        <v>252</v>
      </c>
      <c r="B51" s="104"/>
      <c r="C51" s="104"/>
      <c r="D51" s="104"/>
      <c r="E51" s="104"/>
      <c r="F51" s="104"/>
      <c r="G51" s="104"/>
      <c r="H51" s="104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1"/>
      <c r="IG51" s="101"/>
      <c r="IH51" s="101"/>
      <c r="II51" s="101"/>
      <c r="IJ51" s="101"/>
      <c r="IK51" s="101"/>
      <c r="IL51" s="101"/>
      <c r="IM51" s="101"/>
      <c r="IN51" s="101"/>
      <c r="IO51" s="101"/>
      <c r="IP51" s="101"/>
      <c r="IQ51" s="101"/>
      <c r="IR51" s="101"/>
      <c r="IS51" s="101"/>
      <c r="IT51" s="101"/>
      <c r="IU51" s="101"/>
      <c r="IV51" s="101"/>
    </row>
    <row r="52" spans="1:256" s="21" customFormat="1" ht="11.25" customHeight="1">
      <c r="A52" s="104"/>
      <c r="B52" s="104"/>
      <c r="C52" s="104"/>
      <c r="D52" s="104"/>
      <c r="E52" s="104"/>
      <c r="F52" s="104"/>
      <c r="G52" s="104"/>
      <c r="H52" s="104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  <c r="IF52" s="101"/>
      <c r="IG52" s="101"/>
      <c r="IH52" s="101"/>
      <c r="II52" s="101"/>
      <c r="IJ52" s="101"/>
      <c r="IK52" s="101"/>
      <c r="IL52" s="101"/>
      <c r="IM52" s="101"/>
      <c r="IN52" s="101"/>
      <c r="IO52" s="101"/>
      <c r="IP52" s="101"/>
      <c r="IQ52" s="101"/>
      <c r="IR52" s="101"/>
      <c r="IS52" s="101"/>
      <c r="IT52" s="101"/>
      <c r="IU52" s="101"/>
      <c r="IV52" s="101"/>
    </row>
    <row r="53" spans="1:256" s="21" customFormat="1" ht="11.25" customHeight="1">
      <c r="A53" s="104"/>
      <c r="B53" s="104"/>
      <c r="C53" s="104"/>
      <c r="D53" s="104"/>
      <c r="E53" s="104"/>
      <c r="F53" s="104"/>
      <c r="G53" s="104"/>
      <c r="H53" s="104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  <c r="IF53" s="101"/>
      <c r="IG53" s="101"/>
      <c r="IH53" s="101"/>
      <c r="II53" s="101"/>
      <c r="IJ53" s="101"/>
      <c r="IK53" s="101"/>
      <c r="IL53" s="101"/>
      <c r="IM53" s="101"/>
      <c r="IN53" s="101"/>
      <c r="IO53" s="101"/>
      <c r="IP53" s="101"/>
      <c r="IQ53" s="101"/>
      <c r="IR53" s="101"/>
      <c r="IS53" s="101"/>
      <c r="IT53" s="101"/>
      <c r="IU53" s="101"/>
      <c r="IV53" s="101"/>
    </row>
    <row r="54" spans="1:256" s="21" customFormat="1" ht="11.25" customHeight="1">
      <c r="A54" s="104" t="s">
        <v>4</v>
      </c>
      <c r="B54" s="104"/>
      <c r="C54" s="104"/>
      <c r="D54" s="104"/>
      <c r="E54" s="104"/>
      <c r="F54" s="104"/>
      <c r="G54" s="104"/>
      <c r="H54" s="104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1"/>
      <c r="HG54" s="101"/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1"/>
      <c r="HV54" s="101"/>
      <c r="HW54" s="101"/>
      <c r="HX54" s="101"/>
      <c r="HY54" s="101"/>
      <c r="HZ54" s="101"/>
      <c r="IA54" s="101"/>
      <c r="IB54" s="101"/>
      <c r="IC54" s="101"/>
      <c r="ID54" s="101"/>
      <c r="IE54" s="101"/>
      <c r="IF54" s="101"/>
      <c r="IG54" s="101"/>
      <c r="IH54" s="101"/>
      <c r="II54" s="101"/>
      <c r="IJ54" s="101"/>
      <c r="IK54" s="101"/>
      <c r="IL54" s="101"/>
      <c r="IM54" s="101"/>
      <c r="IN54" s="101"/>
      <c r="IO54" s="101"/>
      <c r="IP54" s="101"/>
      <c r="IQ54" s="101"/>
      <c r="IR54" s="101"/>
      <c r="IS54" s="101"/>
      <c r="IT54" s="101"/>
      <c r="IU54" s="101"/>
      <c r="IV54" s="101"/>
    </row>
    <row r="55" spans="1:256" s="21" customFormat="1" ht="14.25" customHeight="1">
      <c r="A55" s="104" t="s">
        <v>5</v>
      </c>
      <c r="B55" s="104"/>
      <c r="C55" s="104"/>
      <c r="D55" s="104"/>
      <c r="E55" s="104"/>
      <c r="F55" s="104"/>
      <c r="G55" s="104"/>
      <c r="H55" s="104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  <c r="GC55" s="101"/>
      <c r="GD55" s="101"/>
      <c r="GE55" s="101"/>
      <c r="GF55" s="101"/>
      <c r="GG55" s="101"/>
      <c r="GH55" s="101"/>
      <c r="GI55" s="101"/>
      <c r="GJ55" s="101"/>
      <c r="GK55" s="101"/>
      <c r="GL55" s="101"/>
      <c r="GM55" s="101"/>
      <c r="GN55" s="101"/>
      <c r="GO55" s="101"/>
      <c r="GP55" s="101"/>
      <c r="GQ55" s="101"/>
      <c r="GR55" s="101"/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1"/>
      <c r="HG55" s="101"/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1"/>
      <c r="HV55" s="101"/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1"/>
      <c r="IK55" s="101"/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  <c r="IV55" s="101"/>
    </row>
    <row r="56" spans="1:256" s="21" customFormat="1" ht="11.25" customHeight="1">
      <c r="A56" s="104"/>
      <c r="B56" s="104"/>
      <c r="C56" s="104"/>
      <c r="D56" s="104"/>
      <c r="E56" s="104"/>
      <c r="F56" s="104"/>
      <c r="G56" s="104"/>
      <c r="H56" s="104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GI56" s="101"/>
      <c r="GJ56" s="101"/>
      <c r="GK56" s="101"/>
      <c r="GL56" s="101"/>
      <c r="GM56" s="101"/>
      <c r="GN56" s="101"/>
      <c r="GO56" s="101"/>
      <c r="GP56" s="101"/>
      <c r="GQ56" s="101"/>
      <c r="GR56" s="101"/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1"/>
      <c r="HG56" s="101"/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1"/>
      <c r="HV56" s="101"/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1"/>
      <c r="IK56" s="101"/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  <c r="IV56" s="101"/>
    </row>
    <row r="57" spans="1:256" s="21" customFormat="1" ht="11.25" customHeight="1">
      <c r="A57" s="104"/>
      <c r="B57" s="104"/>
      <c r="C57" s="104"/>
      <c r="D57" s="104"/>
      <c r="E57" s="104"/>
      <c r="F57" s="104"/>
      <c r="G57" s="104"/>
      <c r="H57" s="104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101"/>
      <c r="GC57" s="101"/>
      <c r="GD57" s="101"/>
      <c r="GE57" s="101"/>
      <c r="GF57" s="101"/>
      <c r="GG57" s="101"/>
      <c r="GH57" s="101"/>
      <c r="GI57" s="101"/>
      <c r="GJ57" s="101"/>
      <c r="GK57" s="101"/>
      <c r="GL57" s="101"/>
      <c r="GM57" s="101"/>
      <c r="GN57" s="101"/>
      <c r="GO57" s="101"/>
      <c r="GP57" s="101"/>
      <c r="GQ57" s="101"/>
      <c r="GR57" s="101"/>
      <c r="GS57" s="101"/>
      <c r="GT57" s="101"/>
      <c r="GU57" s="101"/>
      <c r="GV57" s="101"/>
      <c r="GW57" s="101"/>
      <c r="GX57" s="101"/>
      <c r="GY57" s="101"/>
      <c r="GZ57" s="101"/>
      <c r="HA57" s="101"/>
      <c r="HB57" s="101"/>
      <c r="HC57" s="101"/>
      <c r="HD57" s="101"/>
      <c r="HE57" s="101"/>
      <c r="HF57" s="101"/>
      <c r="HG57" s="101"/>
      <c r="HH57" s="101"/>
      <c r="HI57" s="101"/>
      <c r="HJ57" s="101"/>
      <c r="HK57" s="101"/>
      <c r="HL57" s="101"/>
      <c r="HM57" s="101"/>
      <c r="HN57" s="101"/>
      <c r="HO57" s="101"/>
      <c r="HP57" s="101"/>
      <c r="HQ57" s="101"/>
      <c r="HR57" s="101"/>
      <c r="HS57" s="101"/>
      <c r="HT57" s="101"/>
      <c r="HU57" s="101"/>
      <c r="HV57" s="101"/>
      <c r="HW57" s="101"/>
      <c r="HX57" s="101"/>
      <c r="HY57" s="101"/>
      <c r="HZ57" s="101"/>
      <c r="IA57" s="101"/>
      <c r="IB57" s="101"/>
      <c r="IC57" s="101"/>
      <c r="ID57" s="101"/>
      <c r="IE57" s="101"/>
      <c r="IF57" s="101"/>
      <c r="IG57" s="101"/>
      <c r="IH57" s="101"/>
      <c r="II57" s="101"/>
      <c r="IJ57" s="101"/>
      <c r="IK57" s="101"/>
      <c r="IL57" s="101"/>
      <c r="IM57" s="101"/>
      <c r="IN57" s="101"/>
      <c r="IO57" s="101"/>
      <c r="IP57" s="101"/>
      <c r="IQ57" s="101"/>
      <c r="IR57" s="101"/>
      <c r="IS57" s="101"/>
      <c r="IT57" s="101"/>
      <c r="IU57" s="101"/>
      <c r="IV57" s="101"/>
    </row>
    <row r="58" spans="1:256" s="21" customFormat="1" ht="11.25" customHeight="1">
      <c r="A58" s="104" t="s">
        <v>6</v>
      </c>
      <c r="B58" s="104"/>
      <c r="C58" s="104"/>
      <c r="D58" s="104"/>
      <c r="E58" s="104"/>
      <c r="F58" s="104"/>
      <c r="G58" s="104"/>
      <c r="H58" s="104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  <c r="GL58" s="101"/>
      <c r="GM58" s="101"/>
      <c r="GN58" s="101"/>
      <c r="GO58" s="101"/>
      <c r="GP58" s="101"/>
      <c r="GQ58" s="101"/>
      <c r="GR58" s="101"/>
      <c r="GS58" s="101"/>
      <c r="GT58" s="101"/>
      <c r="GU58" s="101"/>
      <c r="GV58" s="101"/>
      <c r="GW58" s="101"/>
      <c r="GX58" s="101"/>
      <c r="GY58" s="101"/>
      <c r="GZ58" s="101"/>
      <c r="HA58" s="101"/>
      <c r="HB58" s="101"/>
      <c r="HC58" s="101"/>
      <c r="HD58" s="101"/>
      <c r="HE58" s="101"/>
      <c r="HF58" s="101"/>
      <c r="HG58" s="101"/>
      <c r="HH58" s="101"/>
      <c r="HI58" s="101"/>
      <c r="HJ58" s="101"/>
      <c r="HK58" s="101"/>
      <c r="HL58" s="101"/>
      <c r="HM58" s="101"/>
      <c r="HN58" s="101"/>
      <c r="HO58" s="101"/>
      <c r="HP58" s="101"/>
      <c r="HQ58" s="101"/>
      <c r="HR58" s="101"/>
      <c r="HS58" s="101"/>
      <c r="HT58" s="101"/>
      <c r="HU58" s="101"/>
      <c r="HV58" s="101"/>
      <c r="HW58" s="101"/>
      <c r="HX58" s="101"/>
      <c r="HY58" s="101"/>
      <c r="HZ58" s="101"/>
      <c r="IA58" s="101"/>
      <c r="IB58" s="101"/>
      <c r="IC58" s="101"/>
      <c r="ID58" s="101"/>
      <c r="IE58" s="101"/>
      <c r="IF58" s="101"/>
      <c r="IG58" s="101"/>
      <c r="IH58" s="101"/>
      <c r="II58" s="101"/>
      <c r="IJ58" s="101"/>
      <c r="IK58" s="101"/>
      <c r="IL58" s="101"/>
      <c r="IM58" s="101"/>
      <c r="IN58" s="101"/>
      <c r="IO58" s="101"/>
      <c r="IP58" s="101"/>
      <c r="IQ58" s="101"/>
      <c r="IR58" s="101"/>
      <c r="IS58" s="101"/>
      <c r="IT58" s="101"/>
      <c r="IU58" s="101"/>
      <c r="IV58" s="101"/>
    </row>
    <row r="59" spans="1:256" s="21" customFormat="1" ht="11.25" customHeight="1">
      <c r="A59" s="104"/>
      <c r="B59" s="104"/>
      <c r="C59" s="104"/>
      <c r="D59" s="104"/>
      <c r="E59" s="104"/>
      <c r="F59" s="104"/>
      <c r="G59" s="104"/>
      <c r="H59" s="104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  <c r="GL59" s="101"/>
      <c r="GM59" s="101"/>
      <c r="GN59" s="101"/>
      <c r="GO59" s="101"/>
      <c r="GP59" s="101"/>
      <c r="GQ59" s="101"/>
      <c r="GR59" s="101"/>
      <c r="GS59" s="101"/>
      <c r="GT59" s="101"/>
      <c r="GU59" s="101"/>
      <c r="GV59" s="101"/>
      <c r="GW59" s="101"/>
      <c r="GX59" s="101"/>
      <c r="GY59" s="101"/>
      <c r="GZ59" s="101"/>
      <c r="HA59" s="101"/>
      <c r="HB59" s="101"/>
      <c r="HC59" s="101"/>
      <c r="HD59" s="101"/>
      <c r="HE59" s="101"/>
      <c r="HF59" s="101"/>
      <c r="HG59" s="101"/>
      <c r="HH59" s="101"/>
      <c r="HI59" s="101"/>
      <c r="HJ59" s="101"/>
      <c r="HK59" s="101"/>
      <c r="HL59" s="101"/>
      <c r="HM59" s="101"/>
      <c r="HN59" s="101"/>
      <c r="HO59" s="101"/>
      <c r="HP59" s="101"/>
      <c r="HQ59" s="101"/>
      <c r="HR59" s="101"/>
      <c r="HS59" s="101"/>
      <c r="HT59" s="101"/>
      <c r="HU59" s="101"/>
      <c r="HV59" s="101"/>
      <c r="HW59" s="101"/>
      <c r="HX59" s="101"/>
      <c r="HY59" s="101"/>
      <c r="HZ59" s="101"/>
      <c r="IA59" s="101"/>
      <c r="IB59" s="101"/>
      <c r="IC59" s="101"/>
      <c r="ID59" s="101"/>
      <c r="IE59" s="101"/>
      <c r="IF59" s="101"/>
      <c r="IG59" s="101"/>
      <c r="IH59" s="101"/>
      <c r="II59" s="101"/>
      <c r="IJ59" s="101"/>
      <c r="IK59" s="101"/>
      <c r="IL59" s="101"/>
      <c r="IM59" s="101"/>
      <c r="IN59" s="101"/>
      <c r="IO59" s="101"/>
      <c r="IP59" s="101"/>
      <c r="IQ59" s="101"/>
      <c r="IR59" s="101"/>
      <c r="IS59" s="101"/>
      <c r="IT59" s="101"/>
      <c r="IU59" s="101"/>
      <c r="IV59" s="101"/>
    </row>
    <row r="60" spans="1:256" s="21" customFormat="1" ht="11.25" customHeight="1">
      <c r="A60" s="104"/>
      <c r="B60" s="104"/>
      <c r="C60" s="104"/>
      <c r="D60" s="104"/>
      <c r="E60" s="104"/>
      <c r="F60" s="104"/>
      <c r="G60" s="104"/>
      <c r="H60" s="104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  <c r="GW60" s="101"/>
      <c r="GX60" s="101"/>
      <c r="GY60" s="101"/>
      <c r="GZ60" s="101"/>
      <c r="HA60" s="101"/>
      <c r="HB60" s="101"/>
      <c r="HC60" s="101"/>
      <c r="HD60" s="101"/>
      <c r="HE60" s="101"/>
      <c r="HF60" s="101"/>
      <c r="HG60" s="101"/>
      <c r="HH60" s="101"/>
      <c r="HI60" s="101"/>
      <c r="HJ60" s="101"/>
      <c r="HK60" s="101"/>
      <c r="HL60" s="101"/>
      <c r="HM60" s="101"/>
      <c r="HN60" s="101"/>
      <c r="HO60" s="101"/>
      <c r="HP60" s="101"/>
      <c r="HQ60" s="101"/>
      <c r="HR60" s="101"/>
      <c r="HS60" s="101"/>
      <c r="HT60" s="101"/>
      <c r="HU60" s="101"/>
      <c r="HV60" s="101"/>
      <c r="HW60" s="101"/>
      <c r="HX60" s="101"/>
      <c r="HY60" s="101"/>
      <c r="HZ60" s="101"/>
      <c r="IA60" s="101"/>
      <c r="IB60" s="101"/>
      <c r="IC60" s="101"/>
      <c r="ID60" s="101"/>
      <c r="IE60" s="101"/>
      <c r="IF60" s="101"/>
      <c r="IG60" s="101"/>
      <c r="IH60" s="101"/>
      <c r="II60" s="101"/>
      <c r="IJ60" s="101"/>
      <c r="IK60" s="101"/>
      <c r="IL60" s="101"/>
      <c r="IM60" s="101"/>
      <c r="IN60" s="101"/>
      <c r="IO60" s="101"/>
      <c r="IP60" s="101"/>
      <c r="IQ60" s="101"/>
      <c r="IR60" s="101"/>
      <c r="IS60" s="101"/>
      <c r="IT60" s="101"/>
      <c r="IU60" s="101"/>
      <c r="IV60" s="101"/>
    </row>
    <row r="61" spans="1:256" s="21" customFormat="1" ht="11.25" customHeight="1">
      <c r="A61" s="104" t="s">
        <v>253</v>
      </c>
      <c r="B61" s="104"/>
      <c r="C61" s="104"/>
      <c r="D61" s="104"/>
      <c r="E61" s="104"/>
      <c r="F61" s="104"/>
      <c r="G61" s="104"/>
      <c r="H61" s="104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  <c r="GW61" s="101"/>
      <c r="GX61" s="101"/>
      <c r="GY61" s="101"/>
      <c r="GZ61" s="101"/>
      <c r="HA61" s="101"/>
      <c r="HB61" s="101"/>
      <c r="HC61" s="101"/>
      <c r="HD61" s="101"/>
      <c r="HE61" s="101"/>
      <c r="HF61" s="101"/>
      <c r="HG61" s="101"/>
      <c r="HH61" s="101"/>
      <c r="HI61" s="101"/>
      <c r="HJ61" s="101"/>
      <c r="HK61" s="101"/>
      <c r="HL61" s="101"/>
      <c r="HM61" s="101"/>
      <c r="HN61" s="101"/>
      <c r="HO61" s="101"/>
      <c r="HP61" s="101"/>
      <c r="HQ61" s="101"/>
      <c r="HR61" s="101"/>
      <c r="HS61" s="101"/>
      <c r="HT61" s="101"/>
      <c r="HU61" s="101"/>
      <c r="HV61" s="101"/>
      <c r="HW61" s="101"/>
      <c r="HX61" s="101"/>
      <c r="HY61" s="101"/>
      <c r="HZ61" s="101"/>
      <c r="IA61" s="101"/>
      <c r="IB61" s="101"/>
      <c r="IC61" s="101"/>
      <c r="ID61" s="101"/>
      <c r="IE61" s="101"/>
      <c r="IF61" s="101"/>
      <c r="IG61" s="101"/>
      <c r="IH61" s="101"/>
      <c r="II61" s="101"/>
      <c r="IJ61" s="101"/>
      <c r="IK61" s="101"/>
      <c r="IL61" s="101"/>
      <c r="IM61" s="101"/>
      <c r="IN61" s="101"/>
      <c r="IO61" s="101"/>
      <c r="IP61" s="101"/>
      <c r="IQ61" s="101"/>
      <c r="IR61" s="101"/>
      <c r="IS61" s="101"/>
      <c r="IT61" s="101"/>
      <c r="IU61" s="101"/>
      <c r="IV61" s="101"/>
    </row>
    <row r="62" spans="1:256" s="21" customFormat="1" ht="11.25" customHeight="1">
      <c r="A62" s="104"/>
      <c r="B62" s="104"/>
      <c r="C62" s="104"/>
      <c r="D62" s="104"/>
      <c r="E62" s="104"/>
      <c r="F62" s="104"/>
      <c r="G62" s="104"/>
      <c r="H62" s="104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101"/>
      <c r="GC62" s="101"/>
      <c r="GD62" s="101"/>
      <c r="GE62" s="101"/>
      <c r="GF62" s="101"/>
      <c r="GG62" s="101"/>
      <c r="GH62" s="101"/>
      <c r="GI62" s="101"/>
      <c r="GJ62" s="101"/>
      <c r="GK62" s="101"/>
      <c r="GL62" s="101"/>
      <c r="GM62" s="101"/>
      <c r="GN62" s="101"/>
      <c r="GO62" s="101"/>
      <c r="GP62" s="101"/>
      <c r="GQ62" s="101"/>
      <c r="GR62" s="101"/>
      <c r="GS62" s="101"/>
      <c r="GT62" s="101"/>
      <c r="GU62" s="101"/>
      <c r="GV62" s="101"/>
      <c r="GW62" s="101"/>
      <c r="GX62" s="101"/>
      <c r="GY62" s="101"/>
      <c r="GZ62" s="101"/>
      <c r="HA62" s="101"/>
      <c r="HB62" s="101"/>
      <c r="HC62" s="101"/>
      <c r="HD62" s="101"/>
      <c r="HE62" s="101"/>
      <c r="HF62" s="101"/>
      <c r="HG62" s="101"/>
      <c r="HH62" s="101"/>
      <c r="HI62" s="101"/>
      <c r="HJ62" s="101"/>
      <c r="HK62" s="101"/>
      <c r="HL62" s="101"/>
      <c r="HM62" s="101"/>
      <c r="HN62" s="101"/>
      <c r="HO62" s="101"/>
      <c r="HP62" s="101"/>
      <c r="HQ62" s="101"/>
      <c r="HR62" s="101"/>
      <c r="HS62" s="101"/>
      <c r="HT62" s="101"/>
      <c r="HU62" s="101"/>
      <c r="HV62" s="101"/>
      <c r="HW62" s="101"/>
      <c r="HX62" s="101"/>
      <c r="HY62" s="101"/>
      <c r="HZ62" s="101"/>
      <c r="IA62" s="101"/>
      <c r="IB62" s="101"/>
      <c r="IC62" s="101"/>
      <c r="ID62" s="101"/>
      <c r="IE62" s="101"/>
      <c r="IF62" s="101"/>
      <c r="IG62" s="101"/>
      <c r="IH62" s="101"/>
      <c r="II62" s="101"/>
      <c r="IJ62" s="101"/>
      <c r="IK62" s="101"/>
      <c r="IL62" s="101"/>
      <c r="IM62" s="101"/>
      <c r="IN62" s="101"/>
      <c r="IO62" s="101"/>
      <c r="IP62" s="101"/>
      <c r="IQ62" s="101"/>
      <c r="IR62" s="101"/>
      <c r="IS62" s="101"/>
      <c r="IT62" s="101"/>
      <c r="IU62" s="101"/>
      <c r="IV62" s="101"/>
    </row>
    <row r="63" spans="1:256" s="21" customFormat="1" ht="11.25" customHeight="1">
      <c r="A63" s="104"/>
      <c r="B63" s="104"/>
      <c r="C63" s="104"/>
      <c r="D63" s="104"/>
      <c r="E63" s="104"/>
      <c r="F63" s="104"/>
      <c r="G63" s="104"/>
      <c r="H63" s="104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</row>
    <row r="64" spans="1:256" s="21" customFormat="1" ht="11.25" customHeight="1">
      <c r="A64" s="104" t="s">
        <v>254</v>
      </c>
      <c r="B64" s="104"/>
      <c r="C64" s="104"/>
      <c r="D64" s="104"/>
      <c r="E64" s="104"/>
      <c r="F64" s="104"/>
      <c r="G64" s="104"/>
      <c r="H64" s="104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101"/>
      <c r="GC64" s="101"/>
      <c r="GD64" s="101"/>
      <c r="GE64" s="101"/>
      <c r="GF64" s="101"/>
      <c r="GG64" s="101"/>
      <c r="GH64" s="101"/>
      <c r="GI64" s="101"/>
      <c r="GJ64" s="101"/>
      <c r="GK64" s="101"/>
      <c r="GL64" s="101"/>
      <c r="GM64" s="101"/>
      <c r="GN64" s="101"/>
      <c r="GO64" s="101"/>
      <c r="GP64" s="101"/>
      <c r="GQ64" s="101"/>
      <c r="GR64" s="101"/>
      <c r="GS64" s="101"/>
      <c r="GT64" s="101"/>
      <c r="GU64" s="101"/>
      <c r="GV64" s="101"/>
      <c r="GW64" s="101"/>
      <c r="GX64" s="101"/>
      <c r="GY64" s="101"/>
      <c r="GZ64" s="101"/>
      <c r="HA64" s="101"/>
      <c r="HB64" s="101"/>
      <c r="HC64" s="101"/>
      <c r="HD64" s="101"/>
      <c r="HE64" s="101"/>
      <c r="HF64" s="101"/>
      <c r="HG64" s="101"/>
      <c r="HH64" s="101"/>
      <c r="HI64" s="101"/>
      <c r="HJ64" s="101"/>
      <c r="HK64" s="101"/>
      <c r="HL64" s="101"/>
      <c r="HM64" s="101"/>
      <c r="HN64" s="101"/>
      <c r="HO64" s="101"/>
      <c r="HP64" s="101"/>
      <c r="HQ64" s="101"/>
      <c r="HR64" s="101"/>
      <c r="HS64" s="101"/>
      <c r="HT64" s="101"/>
      <c r="HU64" s="101"/>
      <c r="HV64" s="101"/>
      <c r="HW64" s="101"/>
      <c r="HX64" s="101"/>
      <c r="HY64" s="101"/>
      <c r="HZ64" s="101"/>
      <c r="IA64" s="101"/>
      <c r="IB64" s="101"/>
      <c r="IC64" s="101"/>
      <c r="ID64" s="101"/>
      <c r="IE64" s="101"/>
      <c r="IF64" s="101"/>
      <c r="IG64" s="101"/>
      <c r="IH64" s="101"/>
      <c r="II64" s="101"/>
      <c r="IJ64" s="101"/>
      <c r="IK64" s="101"/>
      <c r="IL64" s="101"/>
      <c r="IM64" s="101"/>
      <c r="IN64" s="101"/>
      <c r="IO64" s="101"/>
      <c r="IP64" s="101"/>
      <c r="IQ64" s="101"/>
      <c r="IR64" s="101"/>
      <c r="IS64" s="101"/>
      <c r="IT64" s="101"/>
      <c r="IU64" s="101"/>
      <c r="IV64" s="101"/>
    </row>
    <row r="65" spans="1:256" s="21" customFormat="1" ht="11.25" customHeight="1">
      <c r="A65" s="104"/>
      <c r="B65" s="104"/>
      <c r="C65" s="104"/>
      <c r="D65" s="104"/>
      <c r="E65" s="104"/>
      <c r="F65" s="104"/>
      <c r="G65" s="104"/>
      <c r="H65" s="104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GI65" s="101"/>
      <c r="GJ65" s="101"/>
      <c r="GK65" s="101"/>
      <c r="GL65" s="101"/>
      <c r="GM65" s="101"/>
      <c r="GN65" s="101"/>
      <c r="GO65" s="101"/>
      <c r="GP65" s="101"/>
      <c r="GQ65" s="101"/>
      <c r="GR65" s="101"/>
      <c r="GS65" s="101"/>
      <c r="GT65" s="101"/>
      <c r="GU65" s="101"/>
      <c r="GV65" s="101"/>
      <c r="GW65" s="101"/>
      <c r="GX65" s="101"/>
      <c r="GY65" s="101"/>
      <c r="GZ65" s="101"/>
      <c r="HA65" s="101"/>
      <c r="HB65" s="101"/>
      <c r="HC65" s="101"/>
      <c r="HD65" s="101"/>
      <c r="HE65" s="101"/>
      <c r="HF65" s="101"/>
      <c r="HG65" s="101"/>
      <c r="HH65" s="101"/>
      <c r="HI65" s="101"/>
      <c r="HJ65" s="101"/>
      <c r="HK65" s="101"/>
      <c r="HL65" s="101"/>
      <c r="HM65" s="101"/>
      <c r="HN65" s="101"/>
      <c r="HO65" s="101"/>
      <c r="HP65" s="101"/>
      <c r="HQ65" s="101"/>
      <c r="HR65" s="101"/>
      <c r="HS65" s="101"/>
      <c r="HT65" s="101"/>
      <c r="HU65" s="101"/>
      <c r="HV65" s="101"/>
      <c r="HW65" s="101"/>
      <c r="HX65" s="101"/>
      <c r="HY65" s="101"/>
      <c r="HZ65" s="101"/>
      <c r="IA65" s="101"/>
      <c r="IB65" s="101"/>
      <c r="IC65" s="101"/>
      <c r="ID65" s="101"/>
      <c r="IE65" s="101"/>
      <c r="IF65" s="101"/>
      <c r="IG65" s="101"/>
      <c r="IH65" s="101"/>
      <c r="II65" s="101"/>
      <c r="IJ65" s="101"/>
      <c r="IK65" s="101"/>
      <c r="IL65" s="101"/>
      <c r="IM65" s="101"/>
      <c r="IN65" s="101"/>
      <c r="IO65" s="101"/>
      <c r="IP65" s="101"/>
      <c r="IQ65" s="101"/>
      <c r="IR65" s="101"/>
      <c r="IS65" s="101"/>
      <c r="IT65" s="101"/>
      <c r="IU65" s="101"/>
      <c r="IV65" s="101"/>
    </row>
    <row r="66" spans="1:256" s="21" customFormat="1" ht="11.25" customHeight="1">
      <c r="A66" s="104"/>
      <c r="B66" s="104"/>
      <c r="C66" s="104"/>
      <c r="D66" s="104"/>
      <c r="E66" s="104"/>
      <c r="F66" s="104"/>
      <c r="G66" s="104"/>
      <c r="H66" s="104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1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  <c r="IV66" s="101"/>
    </row>
    <row r="67" spans="1:256" s="21" customFormat="1" ht="11.25" customHeight="1">
      <c r="A67" s="104" t="s">
        <v>4</v>
      </c>
      <c r="B67" s="104"/>
      <c r="C67" s="104"/>
      <c r="D67" s="104"/>
      <c r="E67" s="104"/>
      <c r="F67" s="104"/>
      <c r="G67" s="104"/>
      <c r="H67" s="104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  <c r="IV67" s="101"/>
    </row>
    <row r="68" spans="1:256" s="21" customFormat="1" ht="11.25" customHeight="1">
      <c r="A68" s="104"/>
      <c r="B68" s="104"/>
      <c r="C68" s="104"/>
      <c r="D68" s="104"/>
      <c r="E68" s="104"/>
      <c r="F68" s="104"/>
      <c r="G68" s="104"/>
      <c r="H68" s="104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  <c r="IV68" s="101"/>
    </row>
    <row r="69" spans="1:256" s="21" customFormat="1" ht="11.25" customHeight="1">
      <c r="A69" s="104" t="s">
        <v>255</v>
      </c>
      <c r="B69" s="104"/>
      <c r="C69" s="104"/>
      <c r="D69" s="104"/>
      <c r="E69" s="104"/>
      <c r="F69" s="104"/>
      <c r="G69" s="104"/>
      <c r="H69" s="104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  <c r="IV69" s="101"/>
    </row>
    <row r="70" spans="1:256" s="21" customFormat="1" ht="11.25" customHeight="1">
      <c r="A70" s="104"/>
      <c r="B70" s="104"/>
      <c r="C70" s="104"/>
      <c r="D70" s="104"/>
      <c r="E70" s="104"/>
      <c r="F70" s="104"/>
      <c r="G70" s="104"/>
      <c r="H70" s="104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  <c r="IV70" s="101"/>
    </row>
    <row r="71" spans="1:256" s="21" customFormat="1" ht="11.25" customHeight="1">
      <c r="A71" s="104"/>
      <c r="B71" s="104"/>
      <c r="C71" s="104"/>
      <c r="D71" s="104"/>
      <c r="E71" s="104"/>
      <c r="F71" s="104"/>
      <c r="G71" s="104"/>
      <c r="H71" s="104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  <c r="FO71" s="101"/>
      <c r="FP71" s="101"/>
      <c r="FQ71" s="101"/>
      <c r="FR71" s="101"/>
      <c r="FS71" s="101"/>
      <c r="FT71" s="101"/>
      <c r="FU71" s="101"/>
      <c r="FV71" s="101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  <c r="IV71" s="101"/>
    </row>
    <row r="72" spans="1:256" s="21" customFormat="1" ht="11.25" customHeight="1">
      <c r="A72" s="131"/>
      <c r="B72" s="131"/>
      <c r="C72" s="131"/>
      <c r="D72" s="131"/>
      <c r="E72" s="131"/>
      <c r="F72" s="131"/>
      <c r="G72" s="131"/>
      <c r="H72" s="13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101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  <c r="IV72" s="101"/>
    </row>
    <row r="73" spans="1:256" s="21" customFormat="1" ht="11.25" customHeight="1">
      <c r="A73" s="131"/>
      <c r="B73" s="131"/>
      <c r="C73" s="131"/>
      <c r="D73" s="131"/>
      <c r="E73" s="131"/>
      <c r="F73" s="131"/>
      <c r="G73" s="131"/>
      <c r="H73" s="13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  <c r="FI73" s="101"/>
      <c r="FJ73" s="101"/>
      <c r="FK73" s="101"/>
      <c r="FL73" s="101"/>
      <c r="FM73" s="101"/>
      <c r="FN73" s="101"/>
      <c r="FO73" s="101"/>
      <c r="FP73" s="101"/>
      <c r="FQ73" s="101"/>
      <c r="FR73" s="101"/>
      <c r="FS73" s="101"/>
      <c r="FT73" s="101"/>
      <c r="FU73" s="101"/>
      <c r="FV73" s="101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  <c r="IV73" s="101"/>
    </row>
    <row r="74" spans="1:256" s="21" customFormat="1" ht="11.25" customHeight="1">
      <c r="A74" s="131"/>
      <c r="B74" s="131"/>
      <c r="C74" s="131"/>
      <c r="D74" s="131"/>
      <c r="E74" s="131"/>
      <c r="F74" s="131"/>
      <c r="G74" s="131"/>
      <c r="H74" s="13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</row>
    <row r="75" spans="1:256" s="21" customFormat="1" ht="11.25" customHeight="1">
      <c r="A75" s="131"/>
      <c r="B75" s="131"/>
      <c r="C75" s="131"/>
      <c r="D75" s="131"/>
      <c r="E75" s="131"/>
      <c r="F75" s="131"/>
      <c r="G75" s="131"/>
      <c r="H75" s="13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1"/>
      <c r="FF75" s="101"/>
      <c r="FG75" s="101"/>
      <c r="FH75" s="101"/>
      <c r="FI75" s="101"/>
      <c r="FJ75" s="101"/>
      <c r="FK75" s="101"/>
      <c r="FL75" s="101"/>
      <c r="FM75" s="101"/>
      <c r="FN75" s="101"/>
      <c r="FO75" s="101"/>
      <c r="FP75" s="101"/>
      <c r="FQ75" s="101"/>
      <c r="FR75" s="101"/>
      <c r="FS75" s="101"/>
      <c r="FT75" s="101"/>
      <c r="FU75" s="101"/>
      <c r="FV75" s="101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01"/>
      <c r="IV75" s="101"/>
    </row>
    <row r="76" spans="1:256" s="21" customFormat="1" ht="11.25" customHeight="1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101"/>
      <c r="FL76" s="101"/>
      <c r="FM76" s="101"/>
      <c r="FN76" s="101"/>
      <c r="FO76" s="101"/>
      <c r="FP76" s="101"/>
      <c r="FQ76" s="101"/>
      <c r="FR76" s="101"/>
      <c r="FS76" s="101"/>
      <c r="FT76" s="101"/>
      <c r="FU76" s="101"/>
      <c r="FV76" s="101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  <c r="IV76" s="101"/>
    </row>
    <row r="77" spans="1:256" s="21" customFormat="1" ht="11.25" customHeight="1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  <c r="IV77" s="101"/>
    </row>
    <row r="78" spans="1:256" s="21" customFormat="1" ht="11.25" customHeight="1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  <c r="IV78" s="101"/>
    </row>
    <row r="79" spans="1:256" s="21" customFormat="1" ht="11.25" customHeight="1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1"/>
      <c r="FK79" s="101"/>
      <c r="FL79" s="101"/>
      <c r="FM79" s="101"/>
      <c r="FN79" s="101"/>
      <c r="FO79" s="101"/>
      <c r="FP79" s="101"/>
      <c r="FQ79" s="101"/>
      <c r="FR79" s="101"/>
      <c r="FS79" s="101"/>
      <c r="FT79" s="101"/>
      <c r="FU79" s="101"/>
      <c r="FV79" s="101"/>
      <c r="FW79" s="101"/>
      <c r="FX79" s="101"/>
      <c r="FY79" s="101"/>
      <c r="FZ79" s="101"/>
      <c r="GA79" s="101"/>
      <c r="GB79" s="101"/>
      <c r="GC79" s="101"/>
      <c r="GD79" s="101"/>
      <c r="GE79" s="101"/>
      <c r="GF79" s="101"/>
      <c r="GG79" s="101"/>
      <c r="GH79" s="101"/>
      <c r="GI79" s="101"/>
      <c r="GJ79" s="101"/>
      <c r="GK79" s="101"/>
      <c r="GL79" s="101"/>
      <c r="GM79" s="101"/>
      <c r="GN79" s="101"/>
      <c r="GO79" s="101"/>
      <c r="GP79" s="101"/>
      <c r="GQ79" s="101"/>
      <c r="GR79" s="101"/>
      <c r="GS79" s="101"/>
      <c r="GT79" s="101"/>
      <c r="GU79" s="101"/>
      <c r="GV79" s="101"/>
      <c r="GW79" s="101"/>
      <c r="GX79" s="101"/>
      <c r="GY79" s="101"/>
      <c r="GZ79" s="101"/>
      <c r="HA79" s="101"/>
      <c r="HB79" s="101"/>
      <c r="HC79" s="101"/>
      <c r="HD79" s="101"/>
      <c r="HE79" s="101"/>
      <c r="HF79" s="101"/>
      <c r="HG79" s="101"/>
      <c r="HH79" s="101"/>
      <c r="HI79" s="101"/>
      <c r="HJ79" s="101"/>
      <c r="HK79" s="101"/>
      <c r="HL79" s="101"/>
      <c r="HM79" s="101"/>
      <c r="HN79" s="101"/>
      <c r="HO79" s="101"/>
      <c r="HP79" s="101"/>
      <c r="HQ79" s="101"/>
      <c r="HR79" s="101"/>
      <c r="HS79" s="101"/>
      <c r="HT79" s="101"/>
      <c r="HU79" s="101"/>
      <c r="HV79" s="101"/>
      <c r="HW79" s="101"/>
      <c r="HX79" s="101"/>
      <c r="HY79" s="101"/>
      <c r="HZ79" s="101"/>
      <c r="IA79" s="101"/>
      <c r="IB79" s="101"/>
      <c r="IC79" s="101"/>
      <c r="ID79" s="101"/>
      <c r="IE79" s="101"/>
      <c r="IF79" s="101"/>
      <c r="IG79" s="101"/>
      <c r="IH79" s="101"/>
      <c r="II79" s="101"/>
      <c r="IJ79" s="101"/>
      <c r="IK79" s="101"/>
      <c r="IL79" s="101"/>
      <c r="IM79" s="101"/>
      <c r="IN79" s="101"/>
      <c r="IO79" s="101"/>
      <c r="IP79" s="101"/>
      <c r="IQ79" s="101"/>
      <c r="IR79" s="101"/>
      <c r="IS79" s="101"/>
      <c r="IT79" s="101"/>
      <c r="IU79" s="101"/>
      <c r="IV79" s="101"/>
    </row>
    <row r="80" spans="1:256" s="21" customFormat="1" ht="11.25" customHeight="1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101"/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01"/>
      <c r="FG80" s="101"/>
      <c r="FH80" s="101"/>
      <c r="FI80" s="101"/>
      <c r="FJ80" s="101"/>
      <c r="FK80" s="101"/>
      <c r="FL80" s="101"/>
      <c r="FM80" s="101"/>
      <c r="FN80" s="101"/>
      <c r="FO80" s="101"/>
      <c r="FP80" s="101"/>
      <c r="FQ80" s="101"/>
      <c r="FR80" s="101"/>
      <c r="FS80" s="101"/>
      <c r="FT80" s="101"/>
      <c r="FU80" s="101"/>
      <c r="FV80" s="101"/>
      <c r="FW80" s="101"/>
      <c r="FX80" s="101"/>
      <c r="FY80" s="101"/>
      <c r="FZ80" s="101"/>
      <c r="GA80" s="101"/>
      <c r="GB80" s="101"/>
      <c r="GC80" s="101"/>
      <c r="GD80" s="101"/>
      <c r="GE80" s="101"/>
      <c r="GF80" s="101"/>
      <c r="GG80" s="101"/>
      <c r="GH80" s="101"/>
      <c r="GI80" s="101"/>
      <c r="GJ80" s="101"/>
      <c r="GK80" s="101"/>
      <c r="GL80" s="101"/>
      <c r="GM80" s="101"/>
      <c r="GN80" s="101"/>
      <c r="GO80" s="101"/>
      <c r="GP80" s="101"/>
      <c r="GQ80" s="101"/>
      <c r="GR80" s="101"/>
      <c r="GS80" s="101"/>
      <c r="GT80" s="101"/>
      <c r="GU80" s="101"/>
      <c r="GV80" s="101"/>
      <c r="GW80" s="101"/>
      <c r="GX80" s="101"/>
      <c r="GY80" s="101"/>
      <c r="GZ80" s="101"/>
      <c r="HA80" s="101"/>
      <c r="HB80" s="101"/>
      <c r="HC80" s="101"/>
      <c r="HD80" s="101"/>
      <c r="HE80" s="101"/>
      <c r="HF80" s="101"/>
      <c r="HG80" s="101"/>
      <c r="HH80" s="101"/>
      <c r="HI80" s="101"/>
      <c r="HJ80" s="101"/>
      <c r="HK80" s="101"/>
      <c r="HL80" s="101"/>
      <c r="HM80" s="101"/>
      <c r="HN80" s="101"/>
      <c r="HO80" s="101"/>
      <c r="HP80" s="101"/>
      <c r="HQ80" s="101"/>
      <c r="HR80" s="101"/>
      <c r="HS80" s="101"/>
      <c r="HT80" s="101"/>
      <c r="HU80" s="101"/>
      <c r="HV80" s="101"/>
      <c r="HW80" s="101"/>
      <c r="HX80" s="101"/>
      <c r="HY80" s="101"/>
      <c r="HZ80" s="101"/>
      <c r="IA80" s="101"/>
      <c r="IB80" s="101"/>
      <c r="IC80" s="101"/>
      <c r="ID80" s="101"/>
      <c r="IE80" s="101"/>
      <c r="IF80" s="101"/>
      <c r="IG80" s="101"/>
      <c r="IH80" s="101"/>
      <c r="II80" s="101"/>
      <c r="IJ80" s="101"/>
      <c r="IK80" s="101"/>
      <c r="IL80" s="101"/>
      <c r="IM80" s="101"/>
      <c r="IN80" s="101"/>
      <c r="IO80" s="101"/>
      <c r="IP80" s="101"/>
      <c r="IQ80" s="101"/>
      <c r="IR80" s="101"/>
      <c r="IS80" s="101"/>
      <c r="IT80" s="101"/>
      <c r="IU80" s="101"/>
      <c r="IV80" s="101"/>
    </row>
    <row r="81" spans="1:256" s="21" customFormat="1" ht="11.25" customHeight="1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1"/>
      <c r="EE81" s="101"/>
      <c r="EF81" s="101"/>
      <c r="EG81" s="101"/>
      <c r="EH81" s="101"/>
      <c r="EI81" s="101"/>
      <c r="EJ81" s="101"/>
      <c r="EK81" s="101"/>
      <c r="EL81" s="101"/>
      <c r="EM81" s="101"/>
      <c r="EN81" s="101"/>
      <c r="EO81" s="101"/>
      <c r="EP81" s="101"/>
      <c r="EQ81" s="101"/>
      <c r="ER81" s="101"/>
      <c r="ES81" s="101"/>
      <c r="ET81" s="101"/>
      <c r="EU81" s="101"/>
      <c r="EV81" s="101"/>
      <c r="EW81" s="101"/>
      <c r="EX81" s="101"/>
      <c r="EY81" s="101"/>
      <c r="EZ81" s="101"/>
      <c r="FA81" s="101"/>
      <c r="FB81" s="101"/>
      <c r="FC81" s="101"/>
      <c r="FD81" s="101"/>
      <c r="FE81" s="101"/>
      <c r="FF81" s="101"/>
      <c r="FG81" s="101"/>
      <c r="FH81" s="101"/>
      <c r="FI81" s="101"/>
      <c r="FJ81" s="101"/>
      <c r="FK81" s="101"/>
      <c r="FL81" s="101"/>
      <c r="FM81" s="101"/>
      <c r="FN81" s="101"/>
      <c r="FO81" s="101"/>
      <c r="FP81" s="101"/>
      <c r="FQ81" s="101"/>
      <c r="FR81" s="101"/>
      <c r="FS81" s="101"/>
      <c r="FT81" s="101"/>
      <c r="FU81" s="101"/>
      <c r="FV81" s="101"/>
      <c r="FW81" s="101"/>
      <c r="FX81" s="101"/>
      <c r="FY81" s="101"/>
      <c r="FZ81" s="101"/>
      <c r="GA81" s="101"/>
      <c r="GB81" s="101"/>
      <c r="GC81" s="101"/>
      <c r="GD81" s="101"/>
      <c r="GE81" s="101"/>
      <c r="GF81" s="101"/>
      <c r="GG81" s="101"/>
      <c r="GH81" s="101"/>
      <c r="GI81" s="101"/>
      <c r="GJ81" s="101"/>
      <c r="GK81" s="101"/>
      <c r="GL81" s="101"/>
      <c r="GM81" s="101"/>
      <c r="GN81" s="101"/>
      <c r="GO81" s="101"/>
      <c r="GP81" s="101"/>
      <c r="GQ81" s="101"/>
      <c r="GR81" s="101"/>
      <c r="GS81" s="101"/>
      <c r="GT81" s="101"/>
      <c r="GU81" s="101"/>
      <c r="GV81" s="101"/>
      <c r="GW81" s="101"/>
      <c r="GX81" s="101"/>
      <c r="GY81" s="101"/>
      <c r="GZ81" s="101"/>
      <c r="HA81" s="101"/>
      <c r="HB81" s="101"/>
      <c r="HC81" s="101"/>
      <c r="HD81" s="101"/>
      <c r="HE81" s="101"/>
      <c r="HF81" s="101"/>
      <c r="HG81" s="101"/>
      <c r="HH81" s="101"/>
      <c r="HI81" s="101"/>
      <c r="HJ81" s="101"/>
      <c r="HK81" s="101"/>
      <c r="HL81" s="101"/>
      <c r="HM81" s="101"/>
      <c r="HN81" s="101"/>
      <c r="HO81" s="101"/>
      <c r="HP81" s="101"/>
      <c r="HQ81" s="101"/>
      <c r="HR81" s="101"/>
      <c r="HS81" s="101"/>
      <c r="HT81" s="101"/>
      <c r="HU81" s="101"/>
      <c r="HV81" s="101"/>
      <c r="HW81" s="101"/>
      <c r="HX81" s="101"/>
      <c r="HY81" s="101"/>
      <c r="HZ81" s="101"/>
      <c r="IA81" s="101"/>
      <c r="IB81" s="101"/>
      <c r="IC81" s="101"/>
      <c r="ID81" s="101"/>
      <c r="IE81" s="101"/>
      <c r="IF81" s="101"/>
      <c r="IG81" s="101"/>
      <c r="IH81" s="101"/>
      <c r="II81" s="101"/>
      <c r="IJ81" s="101"/>
      <c r="IK81" s="101"/>
      <c r="IL81" s="101"/>
      <c r="IM81" s="101"/>
      <c r="IN81" s="101"/>
      <c r="IO81" s="101"/>
      <c r="IP81" s="101"/>
      <c r="IQ81" s="101"/>
      <c r="IR81" s="101"/>
      <c r="IS81" s="101"/>
      <c r="IT81" s="101"/>
      <c r="IU81" s="101"/>
      <c r="IV81" s="101"/>
    </row>
    <row r="82" spans="1:256" s="21" customFormat="1" ht="11.25" customHeight="1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01"/>
      <c r="EF82" s="101"/>
      <c r="EG82" s="101"/>
      <c r="EH82" s="101"/>
      <c r="EI82" s="101"/>
      <c r="EJ82" s="101"/>
      <c r="EK82" s="101"/>
      <c r="EL82" s="101"/>
      <c r="EM82" s="101"/>
      <c r="EN82" s="101"/>
      <c r="EO82" s="101"/>
      <c r="EP82" s="101"/>
      <c r="EQ82" s="101"/>
      <c r="ER82" s="101"/>
      <c r="ES82" s="101"/>
      <c r="ET82" s="101"/>
      <c r="EU82" s="101"/>
      <c r="EV82" s="101"/>
      <c r="EW82" s="101"/>
      <c r="EX82" s="101"/>
      <c r="EY82" s="101"/>
      <c r="EZ82" s="101"/>
      <c r="FA82" s="101"/>
      <c r="FB82" s="101"/>
      <c r="FC82" s="101"/>
      <c r="FD82" s="101"/>
      <c r="FE82" s="101"/>
      <c r="FF82" s="101"/>
      <c r="FG82" s="101"/>
      <c r="FH82" s="101"/>
      <c r="FI82" s="101"/>
      <c r="FJ82" s="101"/>
      <c r="FK82" s="101"/>
      <c r="FL82" s="101"/>
      <c r="FM82" s="101"/>
      <c r="FN82" s="101"/>
      <c r="FO82" s="101"/>
      <c r="FP82" s="101"/>
      <c r="FQ82" s="101"/>
      <c r="FR82" s="101"/>
      <c r="FS82" s="101"/>
      <c r="FT82" s="101"/>
      <c r="FU82" s="101"/>
      <c r="FV82" s="101"/>
      <c r="FW82" s="101"/>
      <c r="FX82" s="101"/>
      <c r="FY82" s="101"/>
      <c r="FZ82" s="101"/>
      <c r="GA82" s="101"/>
      <c r="GB82" s="101"/>
      <c r="GC82" s="101"/>
      <c r="GD82" s="101"/>
      <c r="GE82" s="101"/>
      <c r="GF82" s="101"/>
      <c r="GG82" s="101"/>
      <c r="GH82" s="101"/>
      <c r="GI82" s="101"/>
      <c r="GJ82" s="101"/>
      <c r="GK82" s="101"/>
      <c r="GL82" s="101"/>
      <c r="GM82" s="101"/>
      <c r="GN82" s="101"/>
      <c r="GO82" s="101"/>
      <c r="GP82" s="101"/>
      <c r="GQ82" s="101"/>
      <c r="GR82" s="101"/>
      <c r="GS82" s="101"/>
      <c r="GT82" s="101"/>
      <c r="GU82" s="101"/>
      <c r="GV82" s="101"/>
      <c r="GW82" s="101"/>
      <c r="GX82" s="101"/>
      <c r="GY82" s="101"/>
      <c r="GZ82" s="101"/>
      <c r="HA82" s="101"/>
      <c r="HB82" s="101"/>
      <c r="HC82" s="101"/>
      <c r="HD82" s="101"/>
      <c r="HE82" s="101"/>
      <c r="HF82" s="101"/>
      <c r="HG82" s="101"/>
      <c r="HH82" s="101"/>
      <c r="HI82" s="101"/>
      <c r="HJ82" s="101"/>
      <c r="HK82" s="101"/>
      <c r="HL82" s="101"/>
      <c r="HM82" s="101"/>
      <c r="HN82" s="101"/>
      <c r="HO82" s="101"/>
      <c r="HP82" s="101"/>
      <c r="HQ82" s="101"/>
      <c r="HR82" s="101"/>
      <c r="HS82" s="101"/>
      <c r="HT82" s="101"/>
      <c r="HU82" s="101"/>
      <c r="HV82" s="101"/>
      <c r="HW82" s="101"/>
      <c r="HX82" s="101"/>
      <c r="HY82" s="101"/>
      <c r="HZ82" s="101"/>
      <c r="IA82" s="101"/>
      <c r="IB82" s="101"/>
      <c r="IC82" s="101"/>
      <c r="ID82" s="101"/>
      <c r="IE82" s="101"/>
      <c r="IF82" s="101"/>
      <c r="IG82" s="101"/>
      <c r="IH82" s="101"/>
      <c r="II82" s="101"/>
      <c r="IJ82" s="101"/>
      <c r="IK82" s="101"/>
      <c r="IL82" s="101"/>
      <c r="IM82" s="101"/>
      <c r="IN82" s="101"/>
      <c r="IO82" s="101"/>
      <c r="IP82" s="101"/>
      <c r="IQ82" s="101"/>
      <c r="IR82" s="101"/>
      <c r="IS82" s="101"/>
      <c r="IT82" s="101"/>
      <c r="IU82" s="101"/>
      <c r="IV82" s="101"/>
    </row>
    <row r="83" spans="1:256" s="21" customFormat="1" ht="11.25" customHeight="1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01"/>
      <c r="EF83" s="101"/>
      <c r="EG83" s="101"/>
      <c r="EH83" s="101"/>
      <c r="EI83" s="101"/>
      <c r="EJ83" s="101"/>
      <c r="EK83" s="101"/>
      <c r="EL83" s="101"/>
      <c r="EM83" s="101"/>
      <c r="EN83" s="101"/>
      <c r="EO83" s="101"/>
      <c r="EP83" s="101"/>
      <c r="EQ83" s="101"/>
      <c r="ER83" s="101"/>
      <c r="ES83" s="101"/>
      <c r="ET83" s="101"/>
      <c r="EU83" s="101"/>
      <c r="EV83" s="101"/>
      <c r="EW83" s="101"/>
      <c r="EX83" s="101"/>
      <c r="EY83" s="101"/>
      <c r="EZ83" s="101"/>
      <c r="FA83" s="101"/>
      <c r="FB83" s="101"/>
      <c r="FC83" s="101"/>
      <c r="FD83" s="101"/>
      <c r="FE83" s="101"/>
      <c r="FF83" s="101"/>
      <c r="FG83" s="101"/>
      <c r="FH83" s="101"/>
      <c r="FI83" s="101"/>
      <c r="FJ83" s="101"/>
      <c r="FK83" s="101"/>
      <c r="FL83" s="101"/>
      <c r="FM83" s="101"/>
      <c r="FN83" s="101"/>
      <c r="FO83" s="101"/>
      <c r="FP83" s="101"/>
      <c r="FQ83" s="101"/>
      <c r="FR83" s="101"/>
      <c r="FS83" s="101"/>
      <c r="FT83" s="101"/>
      <c r="FU83" s="101"/>
      <c r="FV83" s="101"/>
      <c r="FW83" s="101"/>
      <c r="FX83" s="101"/>
      <c r="FY83" s="101"/>
      <c r="FZ83" s="101"/>
      <c r="GA83" s="101"/>
      <c r="GB83" s="101"/>
      <c r="GC83" s="101"/>
      <c r="GD83" s="101"/>
      <c r="GE83" s="101"/>
      <c r="GF83" s="101"/>
      <c r="GG83" s="101"/>
      <c r="GH83" s="101"/>
      <c r="GI83" s="101"/>
      <c r="GJ83" s="101"/>
      <c r="GK83" s="101"/>
      <c r="GL83" s="101"/>
      <c r="GM83" s="101"/>
      <c r="GN83" s="101"/>
      <c r="GO83" s="101"/>
      <c r="GP83" s="101"/>
      <c r="GQ83" s="101"/>
      <c r="GR83" s="101"/>
      <c r="GS83" s="101"/>
      <c r="GT83" s="101"/>
      <c r="GU83" s="101"/>
      <c r="GV83" s="101"/>
      <c r="GW83" s="101"/>
      <c r="GX83" s="101"/>
      <c r="GY83" s="101"/>
      <c r="GZ83" s="101"/>
      <c r="HA83" s="101"/>
      <c r="HB83" s="101"/>
      <c r="HC83" s="101"/>
      <c r="HD83" s="101"/>
      <c r="HE83" s="101"/>
      <c r="HF83" s="101"/>
      <c r="HG83" s="101"/>
      <c r="HH83" s="101"/>
      <c r="HI83" s="101"/>
      <c r="HJ83" s="101"/>
      <c r="HK83" s="101"/>
      <c r="HL83" s="101"/>
      <c r="HM83" s="101"/>
      <c r="HN83" s="101"/>
      <c r="HO83" s="101"/>
      <c r="HP83" s="101"/>
      <c r="HQ83" s="101"/>
      <c r="HR83" s="101"/>
      <c r="HS83" s="101"/>
      <c r="HT83" s="101"/>
      <c r="HU83" s="101"/>
      <c r="HV83" s="101"/>
      <c r="HW83" s="101"/>
      <c r="HX83" s="101"/>
      <c r="HY83" s="101"/>
      <c r="HZ83" s="101"/>
      <c r="IA83" s="101"/>
      <c r="IB83" s="101"/>
      <c r="IC83" s="101"/>
      <c r="ID83" s="101"/>
      <c r="IE83" s="101"/>
      <c r="IF83" s="101"/>
      <c r="IG83" s="101"/>
      <c r="IH83" s="101"/>
      <c r="II83" s="101"/>
      <c r="IJ83" s="101"/>
      <c r="IK83" s="101"/>
      <c r="IL83" s="101"/>
      <c r="IM83" s="101"/>
      <c r="IN83" s="101"/>
      <c r="IO83" s="101"/>
      <c r="IP83" s="101"/>
      <c r="IQ83" s="101"/>
      <c r="IR83" s="101"/>
      <c r="IS83" s="101"/>
      <c r="IT83" s="101"/>
      <c r="IU83" s="101"/>
      <c r="IV83" s="101"/>
    </row>
    <row r="84" spans="1:8" ht="11.25" customHeight="1">
      <c r="A84" s="101"/>
      <c r="B84" s="101"/>
      <c r="C84" s="101"/>
      <c r="D84" s="101"/>
      <c r="E84" s="101"/>
      <c r="F84" s="101"/>
      <c r="G84" s="101"/>
      <c r="H84" s="101"/>
    </row>
    <row r="85" spans="1:8" ht="11.25" customHeight="1">
      <c r="A85" s="101"/>
      <c r="B85" s="101"/>
      <c r="C85" s="101"/>
      <c r="D85" s="101"/>
      <c r="E85" s="101"/>
      <c r="F85" s="101"/>
      <c r="G85" s="101"/>
      <c r="H85" s="101"/>
    </row>
    <row r="86" spans="1:8" ht="11.25" customHeight="1">
      <c r="A86" s="101"/>
      <c r="B86" s="101"/>
      <c r="C86" s="101"/>
      <c r="D86" s="101"/>
      <c r="E86" s="101"/>
      <c r="F86" s="101"/>
      <c r="G86" s="101"/>
      <c r="H86" s="101"/>
    </row>
    <row r="87" spans="1:8" ht="11.25" customHeight="1">
      <c r="A87" s="100"/>
      <c r="B87" s="100"/>
      <c r="C87" s="100"/>
      <c r="D87" s="100"/>
      <c r="E87" s="100"/>
      <c r="F87" s="100"/>
      <c r="G87" s="100"/>
      <c r="H87" s="100"/>
    </row>
  </sheetData>
  <sheetProtection/>
  <mergeCells count="1182">
    <mergeCell ref="A49:H49"/>
    <mergeCell ref="HY48:IF48"/>
    <mergeCell ref="IG48:IN48"/>
    <mergeCell ref="IO48:IV48"/>
    <mergeCell ref="GS48:GZ48"/>
    <mergeCell ref="HA48:HH48"/>
    <mergeCell ref="HI48:HP48"/>
    <mergeCell ref="HQ48:HX48"/>
    <mergeCell ref="FM48:FT48"/>
    <mergeCell ref="FU48:GB48"/>
    <mergeCell ref="GC48:GJ48"/>
    <mergeCell ref="GK48:GR48"/>
    <mergeCell ref="EG48:EN48"/>
    <mergeCell ref="EO48:EV48"/>
    <mergeCell ref="EW48:FD48"/>
    <mergeCell ref="FE48:FL48"/>
    <mergeCell ref="DQ48:DX48"/>
    <mergeCell ref="DY48:EF48"/>
    <mergeCell ref="BU48:CB48"/>
    <mergeCell ref="CC48:CJ48"/>
    <mergeCell ref="CK48:CR48"/>
    <mergeCell ref="CS48:CZ48"/>
    <mergeCell ref="Y48:AF48"/>
    <mergeCell ref="AG48:AN48"/>
    <mergeCell ref="AO48:AV48"/>
    <mergeCell ref="AW48:BD48"/>
    <mergeCell ref="DA48:DH48"/>
    <mergeCell ref="DI48:DP48"/>
    <mergeCell ref="IO83:IV83"/>
    <mergeCell ref="HI83:HP83"/>
    <mergeCell ref="HQ83:HX83"/>
    <mergeCell ref="HY83:IF83"/>
    <mergeCell ref="IG83:IN83"/>
    <mergeCell ref="GC83:GJ83"/>
    <mergeCell ref="GK83:GR83"/>
    <mergeCell ref="GS83:GZ83"/>
    <mergeCell ref="HA83:HH83"/>
    <mergeCell ref="EW83:FD83"/>
    <mergeCell ref="FE83:FL83"/>
    <mergeCell ref="FM83:FT83"/>
    <mergeCell ref="FU83:GB83"/>
    <mergeCell ref="DQ83:DX83"/>
    <mergeCell ref="DY83:EF83"/>
    <mergeCell ref="EG83:EN83"/>
    <mergeCell ref="EO83:EV83"/>
    <mergeCell ref="CK83:CR83"/>
    <mergeCell ref="CS83:CZ83"/>
    <mergeCell ref="DA83:DH83"/>
    <mergeCell ref="DI83:DP83"/>
    <mergeCell ref="BE83:BL83"/>
    <mergeCell ref="BM83:BT83"/>
    <mergeCell ref="BU83:CB83"/>
    <mergeCell ref="CC83:CJ83"/>
    <mergeCell ref="HY82:IF82"/>
    <mergeCell ref="IG82:IN82"/>
    <mergeCell ref="IO82:IV82"/>
    <mergeCell ref="A83:H83"/>
    <mergeCell ref="I83:P83"/>
    <mergeCell ref="Q83:X83"/>
    <mergeCell ref="Y83:AF83"/>
    <mergeCell ref="AG83:AN83"/>
    <mergeCell ref="AO83:AV83"/>
    <mergeCell ref="AW83:BD83"/>
    <mergeCell ref="GS82:GZ82"/>
    <mergeCell ref="HA82:HH82"/>
    <mergeCell ref="HI82:HP82"/>
    <mergeCell ref="HQ82:HX82"/>
    <mergeCell ref="FM82:FT82"/>
    <mergeCell ref="FU82:GB82"/>
    <mergeCell ref="GC82:GJ82"/>
    <mergeCell ref="GK82:GR82"/>
    <mergeCell ref="EG82:EN82"/>
    <mergeCell ref="EO82:EV82"/>
    <mergeCell ref="EW82:FD82"/>
    <mergeCell ref="FE82:FL82"/>
    <mergeCell ref="DA82:DH82"/>
    <mergeCell ref="DI82:DP82"/>
    <mergeCell ref="DQ82:DX82"/>
    <mergeCell ref="DY82:EF82"/>
    <mergeCell ref="BU82:CB82"/>
    <mergeCell ref="CC82:CJ82"/>
    <mergeCell ref="CK82:CR82"/>
    <mergeCell ref="CS82:CZ82"/>
    <mergeCell ref="IO81:IV81"/>
    <mergeCell ref="A82:H82"/>
    <mergeCell ref="I82:P82"/>
    <mergeCell ref="Q82:X82"/>
    <mergeCell ref="Y82:AF82"/>
    <mergeCell ref="AG82:AN82"/>
    <mergeCell ref="AO82:AV82"/>
    <mergeCell ref="AW82:BD82"/>
    <mergeCell ref="BE82:BL82"/>
    <mergeCell ref="BM82:BT82"/>
    <mergeCell ref="HI81:HP81"/>
    <mergeCell ref="HQ81:HX81"/>
    <mergeCell ref="EW81:FD81"/>
    <mergeCell ref="FE81:FL81"/>
    <mergeCell ref="FM81:FT81"/>
    <mergeCell ref="FU81:GB81"/>
    <mergeCell ref="HY81:IF81"/>
    <mergeCell ref="IG81:IN81"/>
    <mergeCell ref="GC81:GJ81"/>
    <mergeCell ref="GK81:GR81"/>
    <mergeCell ref="GS81:GZ81"/>
    <mergeCell ref="HA81:HH81"/>
    <mergeCell ref="DQ81:DX81"/>
    <mergeCell ref="DY81:EF81"/>
    <mergeCell ref="EG81:EN81"/>
    <mergeCell ref="EO81:EV81"/>
    <mergeCell ref="CK81:CR81"/>
    <mergeCell ref="CS81:CZ81"/>
    <mergeCell ref="DA81:DH81"/>
    <mergeCell ref="DI81:DP81"/>
    <mergeCell ref="BE81:BL81"/>
    <mergeCell ref="BM81:BT81"/>
    <mergeCell ref="BU81:CB81"/>
    <mergeCell ref="CC81:CJ81"/>
    <mergeCell ref="HY80:IF80"/>
    <mergeCell ref="IG80:IN80"/>
    <mergeCell ref="HI80:HP80"/>
    <mergeCell ref="HQ80:HX80"/>
    <mergeCell ref="FM80:FT80"/>
    <mergeCell ref="FU80:GB80"/>
    <mergeCell ref="IO80:IV80"/>
    <mergeCell ref="A81:H81"/>
    <mergeCell ref="I81:P81"/>
    <mergeCell ref="Q81:X81"/>
    <mergeCell ref="Y81:AF81"/>
    <mergeCell ref="AG81:AN81"/>
    <mergeCell ref="AO81:AV81"/>
    <mergeCell ref="AW81:BD81"/>
    <mergeCell ref="GS80:GZ80"/>
    <mergeCell ref="HA80:HH80"/>
    <mergeCell ref="GC80:GJ80"/>
    <mergeCell ref="GK80:GR80"/>
    <mergeCell ref="EG80:EN80"/>
    <mergeCell ref="EO80:EV80"/>
    <mergeCell ref="EW80:FD80"/>
    <mergeCell ref="FE80:FL80"/>
    <mergeCell ref="DA80:DH80"/>
    <mergeCell ref="DI80:DP80"/>
    <mergeCell ref="DQ80:DX80"/>
    <mergeCell ref="DY80:EF80"/>
    <mergeCell ref="BU80:CB80"/>
    <mergeCell ref="CC80:CJ80"/>
    <mergeCell ref="CK80:CR80"/>
    <mergeCell ref="CS80:CZ80"/>
    <mergeCell ref="IO79:IV79"/>
    <mergeCell ref="A80:H80"/>
    <mergeCell ref="I80:P80"/>
    <mergeCell ref="Q80:X80"/>
    <mergeCell ref="Y80:AF80"/>
    <mergeCell ref="AG80:AN80"/>
    <mergeCell ref="AO80:AV80"/>
    <mergeCell ref="AW80:BD80"/>
    <mergeCell ref="BE80:BL80"/>
    <mergeCell ref="BM80:BT80"/>
    <mergeCell ref="HI79:HP79"/>
    <mergeCell ref="HQ79:HX79"/>
    <mergeCell ref="HY79:IF79"/>
    <mergeCell ref="IG79:IN79"/>
    <mergeCell ref="GC79:GJ79"/>
    <mergeCell ref="GK79:GR79"/>
    <mergeCell ref="GS79:GZ79"/>
    <mergeCell ref="HA79:HH79"/>
    <mergeCell ref="EW79:FD79"/>
    <mergeCell ref="FE79:FL79"/>
    <mergeCell ref="FM79:FT79"/>
    <mergeCell ref="FU79:GB79"/>
    <mergeCell ref="DQ79:DX79"/>
    <mergeCell ref="DY79:EF79"/>
    <mergeCell ref="EG79:EN79"/>
    <mergeCell ref="EO79:EV79"/>
    <mergeCell ref="CK79:CR79"/>
    <mergeCell ref="CS79:CZ79"/>
    <mergeCell ref="DA79:DH79"/>
    <mergeCell ref="DI79:DP79"/>
    <mergeCell ref="BE79:BL79"/>
    <mergeCell ref="BM79:BT79"/>
    <mergeCell ref="BU79:CB79"/>
    <mergeCell ref="CC79:CJ79"/>
    <mergeCell ref="HY78:IF78"/>
    <mergeCell ref="IG78:IN78"/>
    <mergeCell ref="IO78:IV78"/>
    <mergeCell ref="A79:H79"/>
    <mergeCell ref="I79:P79"/>
    <mergeCell ref="Q79:X79"/>
    <mergeCell ref="Y79:AF79"/>
    <mergeCell ref="AG79:AN79"/>
    <mergeCell ref="AO79:AV79"/>
    <mergeCell ref="AW79:BD79"/>
    <mergeCell ref="GS78:GZ78"/>
    <mergeCell ref="HA78:HH78"/>
    <mergeCell ref="HI78:HP78"/>
    <mergeCell ref="HQ78:HX78"/>
    <mergeCell ref="FM78:FT78"/>
    <mergeCell ref="FU78:GB78"/>
    <mergeCell ref="GC78:GJ78"/>
    <mergeCell ref="GK78:GR78"/>
    <mergeCell ref="EG78:EN78"/>
    <mergeCell ref="EO78:EV78"/>
    <mergeCell ref="EW78:FD78"/>
    <mergeCell ref="FE78:FL78"/>
    <mergeCell ref="DA78:DH78"/>
    <mergeCell ref="DI78:DP78"/>
    <mergeCell ref="DQ78:DX78"/>
    <mergeCell ref="DY78:EF78"/>
    <mergeCell ref="BU78:CB78"/>
    <mergeCell ref="CC78:CJ78"/>
    <mergeCell ref="CK78:CR78"/>
    <mergeCell ref="CS78:CZ78"/>
    <mergeCell ref="IO77:IV77"/>
    <mergeCell ref="A78:H78"/>
    <mergeCell ref="I78:P78"/>
    <mergeCell ref="Q78:X78"/>
    <mergeCell ref="Y78:AF78"/>
    <mergeCell ref="AG78:AN78"/>
    <mergeCell ref="AO78:AV78"/>
    <mergeCell ref="AW78:BD78"/>
    <mergeCell ref="BE78:BL78"/>
    <mergeCell ref="BM78:BT78"/>
    <mergeCell ref="HI77:HP77"/>
    <mergeCell ref="HQ77:HX77"/>
    <mergeCell ref="EW77:FD77"/>
    <mergeCell ref="FE77:FL77"/>
    <mergeCell ref="FM77:FT77"/>
    <mergeCell ref="FU77:GB77"/>
    <mergeCell ref="HY77:IF77"/>
    <mergeCell ref="IG77:IN77"/>
    <mergeCell ref="GC77:GJ77"/>
    <mergeCell ref="GK77:GR77"/>
    <mergeCell ref="GS77:GZ77"/>
    <mergeCell ref="HA77:HH77"/>
    <mergeCell ref="DQ77:DX77"/>
    <mergeCell ref="DY77:EF77"/>
    <mergeCell ref="EG77:EN77"/>
    <mergeCell ref="EO77:EV77"/>
    <mergeCell ref="CK77:CR77"/>
    <mergeCell ref="CS77:CZ77"/>
    <mergeCell ref="DA77:DH77"/>
    <mergeCell ref="DI77:DP77"/>
    <mergeCell ref="BE77:BL77"/>
    <mergeCell ref="BM77:BT77"/>
    <mergeCell ref="BU77:CB77"/>
    <mergeCell ref="CC77:CJ77"/>
    <mergeCell ref="HY76:IF76"/>
    <mergeCell ref="IG76:IN76"/>
    <mergeCell ref="HI76:HP76"/>
    <mergeCell ref="HQ76:HX76"/>
    <mergeCell ref="FM76:FT76"/>
    <mergeCell ref="FU76:GB76"/>
    <mergeCell ref="IO76:IV76"/>
    <mergeCell ref="A77:H77"/>
    <mergeCell ref="I77:P77"/>
    <mergeCell ref="Q77:X77"/>
    <mergeCell ref="Y77:AF77"/>
    <mergeCell ref="AG77:AN77"/>
    <mergeCell ref="AO77:AV77"/>
    <mergeCell ref="AW77:BD77"/>
    <mergeCell ref="GS76:GZ76"/>
    <mergeCell ref="HA76:HH76"/>
    <mergeCell ref="GC76:GJ76"/>
    <mergeCell ref="GK76:GR76"/>
    <mergeCell ref="EG76:EN76"/>
    <mergeCell ref="EO76:EV76"/>
    <mergeCell ref="EW76:FD76"/>
    <mergeCell ref="FE76:FL76"/>
    <mergeCell ref="DA76:DH76"/>
    <mergeCell ref="DI76:DP76"/>
    <mergeCell ref="DQ76:DX76"/>
    <mergeCell ref="DY76:EF76"/>
    <mergeCell ref="BU76:CB76"/>
    <mergeCell ref="CC76:CJ76"/>
    <mergeCell ref="CK76:CR76"/>
    <mergeCell ref="CS76:CZ76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BE76:BL76"/>
    <mergeCell ref="BM76:BT76"/>
    <mergeCell ref="HI75:HP75"/>
    <mergeCell ref="HQ75:HX75"/>
    <mergeCell ref="HY75:IF75"/>
    <mergeCell ref="IG75:IN75"/>
    <mergeCell ref="GC75:GJ75"/>
    <mergeCell ref="GK75:GR75"/>
    <mergeCell ref="GS75:GZ75"/>
    <mergeCell ref="HA75:HH75"/>
    <mergeCell ref="EW75:FD75"/>
    <mergeCell ref="FE75:FL75"/>
    <mergeCell ref="FM75:FT75"/>
    <mergeCell ref="FU75:GB75"/>
    <mergeCell ref="DQ75:DX75"/>
    <mergeCell ref="DY75:EF75"/>
    <mergeCell ref="EG75:EN75"/>
    <mergeCell ref="EO75:EV75"/>
    <mergeCell ref="CK75:CR75"/>
    <mergeCell ref="CS75:CZ75"/>
    <mergeCell ref="DA75:DH75"/>
    <mergeCell ref="DI75:DP75"/>
    <mergeCell ref="BE75:BL75"/>
    <mergeCell ref="BM75:BT75"/>
    <mergeCell ref="BU75:CB75"/>
    <mergeCell ref="CC75:CJ75"/>
    <mergeCell ref="HY74:IF74"/>
    <mergeCell ref="IG74:IN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GS74:GZ74"/>
    <mergeCell ref="HA74:HH74"/>
    <mergeCell ref="HI74:HP74"/>
    <mergeCell ref="HQ74:HX74"/>
    <mergeCell ref="FM74:FT74"/>
    <mergeCell ref="FU74:GB74"/>
    <mergeCell ref="GC74:GJ74"/>
    <mergeCell ref="GK74:GR74"/>
    <mergeCell ref="EG74:EN74"/>
    <mergeCell ref="EO74:EV74"/>
    <mergeCell ref="EW74:FD74"/>
    <mergeCell ref="FE74:FL74"/>
    <mergeCell ref="DA74:DH74"/>
    <mergeCell ref="DI74:DP74"/>
    <mergeCell ref="DQ74:DX74"/>
    <mergeCell ref="DY74:EF74"/>
    <mergeCell ref="BU74:CB74"/>
    <mergeCell ref="CC74:CJ74"/>
    <mergeCell ref="CK74:CR74"/>
    <mergeCell ref="CS74:CZ74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BE74:BL74"/>
    <mergeCell ref="BM74:BT74"/>
    <mergeCell ref="HI73:HP73"/>
    <mergeCell ref="HQ73:HX73"/>
    <mergeCell ref="EW73:FD73"/>
    <mergeCell ref="FE73:FL73"/>
    <mergeCell ref="FM73:FT73"/>
    <mergeCell ref="FU73:GB73"/>
    <mergeCell ref="HY73:IF73"/>
    <mergeCell ref="IG73:IN73"/>
    <mergeCell ref="GC73:GJ73"/>
    <mergeCell ref="GK73:GR73"/>
    <mergeCell ref="GS73:GZ73"/>
    <mergeCell ref="HA73:HH73"/>
    <mergeCell ref="DQ73:DX73"/>
    <mergeCell ref="DY73:EF73"/>
    <mergeCell ref="EG73:EN73"/>
    <mergeCell ref="EO73:EV73"/>
    <mergeCell ref="CK73:CR73"/>
    <mergeCell ref="CS73:CZ73"/>
    <mergeCell ref="DA73:DH73"/>
    <mergeCell ref="DI73:DP73"/>
    <mergeCell ref="BE73:BL73"/>
    <mergeCell ref="BM73:BT73"/>
    <mergeCell ref="BU73:CB73"/>
    <mergeCell ref="CC73:CJ73"/>
    <mergeCell ref="HY72:IF72"/>
    <mergeCell ref="IG72:IN72"/>
    <mergeCell ref="HI72:HP72"/>
    <mergeCell ref="HQ72:HX72"/>
    <mergeCell ref="FM72:FT72"/>
    <mergeCell ref="FU72:GB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GS72:GZ72"/>
    <mergeCell ref="HA72:HH72"/>
    <mergeCell ref="GC72:GJ72"/>
    <mergeCell ref="GK72:GR72"/>
    <mergeCell ref="EG72:EN72"/>
    <mergeCell ref="EO72:EV72"/>
    <mergeCell ref="EW72:FD72"/>
    <mergeCell ref="FE72:FL72"/>
    <mergeCell ref="DA72:DH72"/>
    <mergeCell ref="DI72:DP72"/>
    <mergeCell ref="DQ72:DX72"/>
    <mergeCell ref="DY72:EF72"/>
    <mergeCell ref="BU72:CB72"/>
    <mergeCell ref="CC72:CJ72"/>
    <mergeCell ref="CK72:CR72"/>
    <mergeCell ref="CS72:CZ72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BE72:BL72"/>
    <mergeCell ref="BM72:BT72"/>
    <mergeCell ref="HI71:HP71"/>
    <mergeCell ref="HQ71:HX71"/>
    <mergeCell ref="HY71:IF71"/>
    <mergeCell ref="IG71:IN71"/>
    <mergeCell ref="GC71:GJ71"/>
    <mergeCell ref="GK71:GR71"/>
    <mergeCell ref="GS71:GZ71"/>
    <mergeCell ref="HA71:HH71"/>
    <mergeCell ref="EW71:FD71"/>
    <mergeCell ref="FE71:FL71"/>
    <mergeCell ref="FM71:FT71"/>
    <mergeCell ref="FU71:GB71"/>
    <mergeCell ref="DQ71:DX71"/>
    <mergeCell ref="DY71:EF71"/>
    <mergeCell ref="EG71:EN71"/>
    <mergeCell ref="EO71:EV71"/>
    <mergeCell ref="CK71:CR71"/>
    <mergeCell ref="CS71:CZ71"/>
    <mergeCell ref="DA71:DH71"/>
    <mergeCell ref="DI71:DP71"/>
    <mergeCell ref="BE71:BL71"/>
    <mergeCell ref="BM71:BT71"/>
    <mergeCell ref="BU71:CB71"/>
    <mergeCell ref="CC71:CJ71"/>
    <mergeCell ref="HY70:IF70"/>
    <mergeCell ref="IG70:IN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GS70:GZ70"/>
    <mergeCell ref="HA70:HH70"/>
    <mergeCell ref="HI70:HP70"/>
    <mergeCell ref="HQ70:HX70"/>
    <mergeCell ref="FM70:FT70"/>
    <mergeCell ref="FU70:GB70"/>
    <mergeCell ref="GC70:GJ70"/>
    <mergeCell ref="GK70:GR70"/>
    <mergeCell ref="EG70:EN70"/>
    <mergeCell ref="EO70:EV70"/>
    <mergeCell ref="EW70:FD70"/>
    <mergeCell ref="FE70:FL70"/>
    <mergeCell ref="DA70:DH70"/>
    <mergeCell ref="DI70:DP70"/>
    <mergeCell ref="DQ70:DX70"/>
    <mergeCell ref="DY70:EF70"/>
    <mergeCell ref="BU70:CB70"/>
    <mergeCell ref="CC70:CJ70"/>
    <mergeCell ref="CK70:CR70"/>
    <mergeCell ref="CS70:CZ70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BE70:BL70"/>
    <mergeCell ref="BM70:BT70"/>
    <mergeCell ref="HI69:HP69"/>
    <mergeCell ref="HQ69:HX69"/>
    <mergeCell ref="EW69:FD69"/>
    <mergeCell ref="FE69:FL69"/>
    <mergeCell ref="FM69:FT69"/>
    <mergeCell ref="FU69:GB69"/>
    <mergeCell ref="HY69:IF69"/>
    <mergeCell ref="IG69:IN69"/>
    <mergeCell ref="GC69:GJ69"/>
    <mergeCell ref="GK69:GR69"/>
    <mergeCell ref="GS69:GZ69"/>
    <mergeCell ref="HA69:HH69"/>
    <mergeCell ref="DQ69:DX69"/>
    <mergeCell ref="DY69:EF69"/>
    <mergeCell ref="EG69:EN69"/>
    <mergeCell ref="EO69:EV69"/>
    <mergeCell ref="CK69:CR69"/>
    <mergeCell ref="CS69:CZ69"/>
    <mergeCell ref="DA69:DH69"/>
    <mergeCell ref="DI69:DP69"/>
    <mergeCell ref="BE69:BL69"/>
    <mergeCell ref="BM69:BT69"/>
    <mergeCell ref="BU69:CB69"/>
    <mergeCell ref="CC69:CJ69"/>
    <mergeCell ref="HY68:IF68"/>
    <mergeCell ref="IG68:IN68"/>
    <mergeCell ref="HI68:HP68"/>
    <mergeCell ref="HQ68:HX68"/>
    <mergeCell ref="FM68:FT68"/>
    <mergeCell ref="FU68:GB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GS68:GZ68"/>
    <mergeCell ref="HA68:HH68"/>
    <mergeCell ref="GC68:GJ68"/>
    <mergeCell ref="GK68:GR68"/>
    <mergeCell ref="EG68:EN68"/>
    <mergeCell ref="EO68:EV68"/>
    <mergeCell ref="EW68:FD68"/>
    <mergeCell ref="FE68:FL68"/>
    <mergeCell ref="DA68:DH68"/>
    <mergeCell ref="DI68:DP68"/>
    <mergeCell ref="DQ68:DX68"/>
    <mergeCell ref="DY68:EF68"/>
    <mergeCell ref="BU68:CB68"/>
    <mergeCell ref="CC68:CJ68"/>
    <mergeCell ref="CK68:CR68"/>
    <mergeCell ref="CS68:CZ68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BE68:BL68"/>
    <mergeCell ref="BM68:BT68"/>
    <mergeCell ref="HI67:HP67"/>
    <mergeCell ref="HQ67:HX67"/>
    <mergeCell ref="HY67:IF67"/>
    <mergeCell ref="IG67:IN67"/>
    <mergeCell ref="GC67:GJ67"/>
    <mergeCell ref="GK67:GR67"/>
    <mergeCell ref="GS67:GZ67"/>
    <mergeCell ref="HA67:HH67"/>
    <mergeCell ref="EW67:FD67"/>
    <mergeCell ref="FE67:FL67"/>
    <mergeCell ref="FM67:FT67"/>
    <mergeCell ref="FU67:GB67"/>
    <mergeCell ref="DQ67:DX67"/>
    <mergeCell ref="DY67:EF67"/>
    <mergeCell ref="EG67:EN67"/>
    <mergeCell ref="EO67:EV67"/>
    <mergeCell ref="CK67:CR67"/>
    <mergeCell ref="CS67:CZ67"/>
    <mergeCell ref="DA67:DH67"/>
    <mergeCell ref="DI67:DP67"/>
    <mergeCell ref="BE67:BL67"/>
    <mergeCell ref="BM67:BT67"/>
    <mergeCell ref="BU67:CB67"/>
    <mergeCell ref="CC67:CJ67"/>
    <mergeCell ref="HY66:IF66"/>
    <mergeCell ref="IG66:IN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GS66:GZ66"/>
    <mergeCell ref="HA66:HH66"/>
    <mergeCell ref="HI66:HP66"/>
    <mergeCell ref="HQ66:HX66"/>
    <mergeCell ref="FM66:FT66"/>
    <mergeCell ref="FU66:GB66"/>
    <mergeCell ref="GC66:GJ66"/>
    <mergeCell ref="GK66:GR66"/>
    <mergeCell ref="EG66:EN66"/>
    <mergeCell ref="EO66:EV66"/>
    <mergeCell ref="EW66:FD66"/>
    <mergeCell ref="FE66:FL66"/>
    <mergeCell ref="DA66:DH66"/>
    <mergeCell ref="DI66:DP66"/>
    <mergeCell ref="DQ66:DX66"/>
    <mergeCell ref="DY66:EF66"/>
    <mergeCell ref="BU66:CB66"/>
    <mergeCell ref="CC66:CJ66"/>
    <mergeCell ref="CK66:CR66"/>
    <mergeCell ref="CS66:CZ66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HI65:HP65"/>
    <mergeCell ref="HQ65:HX65"/>
    <mergeCell ref="EW65:FD65"/>
    <mergeCell ref="FE65:FL65"/>
    <mergeCell ref="FM65:FT65"/>
    <mergeCell ref="FU65:GB65"/>
    <mergeCell ref="HY65:IF65"/>
    <mergeCell ref="IG65:IN65"/>
    <mergeCell ref="GC65:GJ65"/>
    <mergeCell ref="GK65:GR65"/>
    <mergeCell ref="GS65:GZ65"/>
    <mergeCell ref="HA65:HH65"/>
    <mergeCell ref="DQ65:DX65"/>
    <mergeCell ref="DY65:EF65"/>
    <mergeCell ref="EG65:EN65"/>
    <mergeCell ref="EO65:EV65"/>
    <mergeCell ref="CK65:CR65"/>
    <mergeCell ref="CS65:CZ65"/>
    <mergeCell ref="DA65:DH65"/>
    <mergeCell ref="DI65:DP65"/>
    <mergeCell ref="BE65:BL65"/>
    <mergeCell ref="BM65:BT65"/>
    <mergeCell ref="BU65:CB65"/>
    <mergeCell ref="CC65:CJ65"/>
    <mergeCell ref="HY64:IF64"/>
    <mergeCell ref="IG64:IN64"/>
    <mergeCell ref="HI64:HP64"/>
    <mergeCell ref="HQ64:HX64"/>
    <mergeCell ref="FM64:FT64"/>
    <mergeCell ref="FU64:GB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GS64:GZ64"/>
    <mergeCell ref="HA64:HH64"/>
    <mergeCell ref="GC64:GJ64"/>
    <mergeCell ref="GK64:GR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BU64:CB64"/>
    <mergeCell ref="CC64:CJ64"/>
    <mergeCell ref="CK64:CR64"/>
    <mergeCell ref="CS64:CZ64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HI63:HP63"/>
    <mergeCell ref="HQ63:HX63"/>
    <mergeCell ref="HY63:IF63"/>
    <mergeCell ref="IG63:IN63"/>
    <mergeCell ref="GC63:GJ63"/>
    <mergeCell ref="GK63:GR63"/>
    <mergeCell ref="GS63:GZ63"/>
    <mergeCell ref="HA63:HH63"/>
    <mergeCell ref="EW63:FD63"/>
    <mergeCell ref="FE63:FL63"/>
    <mergeCell ref="FM63:FT63"/>
    <mergeCell ref="FU63:GB63"/>
    <mergeCell ref="DQ63:DX63"/>
    <mergeCell ref="DY63:EF63"/>
    <mergeCell ref="EG63:EN63"/>
    <mergeCell ref="EO63:EV63"/>
    <mergeCell ref="CK63:CR63"/>
    <mergeCell ref="CS63:CZ63"/>
    <mergeCell ref="DA63:DH63"/>
    <mergeCell ref="DI63:DP63"/>
    <mergeCell ref="BE63:BL63"/>
    <mergeCell ref="BM63:BT63"/>
    <mergeCell ref="BU63:CB63"/>
    <mergeCell ref="CC63:CJ63"/>
    <mergeCell ref="HY62:IF62"/>
    <mergeCell ref="IG62:IN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GS62:GZ62"/>
    <mergeCell ref="HA62:HH62"/>
    <mergeCell ref="HI62:HP62"/>
    <mergeCell ref="HQ62:HX62"/>
    <mergeCell ref="FM62:FT62"/>
    <mergeCell ref="FU62:GB62"/>
    <mergeCell ref="GC62:GJ62"/>
    <mergeCell ref="GK62:GR62"/>
    <mergeCell ref="EG62:EN62"/>
    <mergeCell ref="EO62:EV62"/>
    <mergeCell ref="EW62:FD62"/>
    <mergeCell ref="FE62:FL62"/>
    <mergeCell ref="DA62:DH62"/>
    <mergeCell ref="DI62:DP62"/>
    <mergeCell ref="DQ62:DX62"/>
    <mergeCell ref="DY62:EF62"/>
    <mergeCell ref="BU62:CB62"/>
    <mergeCell ref="CC62:CJ62"/>
    <mergeCell ref="CK62:CR62"/>
    <mergeCell ref="CS62:CZ62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HI61:HP61"/>
    <mergeCell ref="HQ61:HX61"/>
    <mergeCell ref="EW61:FD61"/>
    <mergeCell ref="FE61:FL61"/>
    <mergeCell ref="FM61:FT61"/>
    <mergeCell ref="FU61:GB61"/>
    <mergeCell ref="HY61:IF61"/>
    <mergeCell ref="IG61:IN61"/>
    <mergeCell ref="GC61:GJ61"/>
    <mergeCell ref="GK61:GR61"/>
    <mergeCell ref="GS61:GZ61"/>
    <mergeCell ref="HA61:HH61"/>
    <mergeCell ref="DQ61:DX61"/>
    <mergeCell ref="DY61:EF61"/>
    <mergeCell ref="EG61:EN61"/>
    <mergeCell ref="EO61:EV61"/>
    <mergeCell ref="CK61:CR61"/>
    <mergeCell ref="CS61:CZ61"/>
    <mergeCell ref="DA61:DH61"/>
    <mergeCell ref="DI61:DP61"/>
    <mergeCell ref="BE61:BL61"/>
    <mergeCell ref="BM61:BT61"/>
    <mergeCell ref="BU61:CB61"/>
    <mergeCell ref="CC61:CJ61"/>
    <mergeCell ref="HY60:IF60"/>
    <mergeCell ref="IG60:IN60"/>
    <mergeCell ref="HI60:HP60"/>
    <mergeCell ref="HQ60:HX60"/>
    <mergeCell ref="FM60:FT60"/>
    <mergeCell ref="FU60:GB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GS60:GZ60"/>
    <mergeCell ref="HA60:HH60"/>
    <mergeCell ref="GC60:GJ60"/>
    <mergeCell ref="GK60:GR60"/>
    <mergeCell ref="EG60:EN60"/>
    <mergeCell ref="EO60:EV60"/>
    <mergeCell ref="EW60:FD60"/>
    <mergeCell ref="FE60:FL60"/>
    <mergeCell ref="DA60:DH60"/>
    <mergeCell ref="DI60:DP60"/>
    <mergeCell ref="DQ60:DX60"/>
    <mergeCell ref="DY60:EF60"/>
    <mergeCell ref="BU60:CB60"/>
    <mergeCell ref="CC60:CJ60"/>
    <mergeCell ref="CK60:CR60"/>
    <mergeCell ref="CS60:CZ60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BE60:BL60"/>
    <mergeCell ref="BM60:BT60"/>
    <mergeCell ref="HI59:HP59"/>
    <mergeCell ref="HQ59:HX59"/>
    <mergeCell ref="HY59:IF59"/>
    <mergeCell ref="IG59:IN59"/>
    <mergeCell ref="GC59:GJ59"/>
    <mergeCell ref="GK59:GR59"/>
    <mergeCell ref="GS59:GZ59"/>
    <mergeCell ref="HA59:HH59"/>
    <mergeCell ref="EW59:FD59"/>
    <mergeCell ref="FE59:FL59"/>
    <mergeCell ref="FM59:FT59"/>
    <mergeCell ref="FU59:GB59"/>
    <mergeCell ref="DQ59:DX59"/>
    <mergeCell ref="DY59:EF59"/>
    <mergeCell ref="EG59:EN59"/>
    <mergeCell ref="EO59:EV59"/>
    <mergeCell ref="CK59:CR59"/>
    <mergeCell ref="CS59:CZ59"/>
    <mergeCell ref="DA59:DH59"/>
    <mergeCell ref="DI59:DP59"/>
    <mergeCell ref="BE59:BL59"/>
    <mergeCell ref="BM59:BT59"/>
    <mergeCell ref="BU59:CB59"/>
    <mergeCell ref="CC59:CJ59"/>
    <mergeCell ref="HY58:IF58"/>
    <mergeCell ref="IG58:IN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GS58:GZ58"/>
    <mergeCell ref="HA58:HH58"/>
    <mergeCell ref="HI58:HP58"/>
    <mergeCell ref="HQ58:HX58"/>
    <mergeCell ref="FM58:FT58"/>
    <mergeCell ref="FU58:GB58"/>
    <mergeCell ref="GC58:GJ58"/>
    <mergeCell ref="GK58:GR58"/>
    <mergeCell ref="EG58:EN58"/>
    <mergeCell ref="EO58:EV58"/>
    <mergeCell ref="EW58:FD58"/>
    <mergeCell ref="FE58:FL58"/>
    <mergeCell ref="DA58:DH58"/>
    <mergeCell ref="DI58:DP58"/>
    <mergeCell ref="DQ58:DX58"/>
    <mergeCell ref="DY58:EF58"/>
    <mergeCell ref="BU58:CB58"/>
    <mergeCell ref="CC58:CJ58"/>
    <mergeCell ref="CK58:CR58"/>
    <mergeCell ref="CS58:CZ58"/>
    <mergeCell ref="IO57:IV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HI57:HP57"/>
    <mergeCell ref="HQ57:HX57"/>
    <mergeCell ref="EW57:FD57"/>
    <mergeCell ref="FE57:FL57"/>
    <mergeCell ref="FM57:FT57"/>
    <mergeCell ref="FU57:GB57"/>
    <mergeCell ref="HY57:IF57"/>
    <mergeCell ref="IG57:IN57"/>
    <mergeCell ref="GC57:GJ57"/>
    <mergeCell ref="GK57:GR57"/>
    <mergeCell ref="GS57:GZ57"/>
    <mergeCell ref="HA57:HH57"/>
    <mergeCell ref="DQ57:DX57"/>
    <mergeCell ref="DY57:EF57"/>
    <mergeCell ref="EG57:EN57"/>
    <mergeCell ref="EO57:EV57"/>
    <mergeCell ref="CK57:CR57"/>
    <mergeCell ref="CS57:CZ57"/>
    <mergeCell ref="DA57:DH57"/>
    <mergeCell ref="DI57:DP57"/>
    <mergeCell ref="BE57:BL57"/>
    <mergeCell ref="BM57:BT57"/>
    <mergeCell ref="BU57:CB57"/>
    <mergeCell ref="CC57:CJ57"/>
    <mergeCell ref="HY56:IF56"/>
    <mergeCell ref="IG56:IN56"/>
    <mergeCell ref="HI56:HP56"/>
    <mergeCell ref="HQ56:HX56"/>
    <mergeCell ref="FM56:FT56"/>
    <mergeCell ref="FU56:GB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GS56:GZ56"/>
    <mergeCell ref="HA56:HH56"/>
    <mergeCell ref="GC56:GJ56"/>
    <mergeCell ref="GK56:GR56"/>
    <mergeCell ref="EG56:EN56"/>
    <mergeCell ref="EO56:EV56"/>
    <mergeCell ref="EW56:FD56"/>
    <mergeCell ref="FE56:FL56"/>
    <mergeCell ref="DA56:DH56"/>
    <mergeCell ref="DI56:DP56"/>
    <mergeCell ref="DQ56:DX56"/>
    <mergeCell ref="DY56:EF56"/>
    <mergeCell ref="BU56:CB56"/>
    <mergeCell ref="CC56:CJ56"/>
    <mergeCell ref="CK56:CR56"/>
    <mergeCell ref="CS56:CZ56"/>
    <mergeCell ref="IO55:IV55"/>
    <mergeCell ref="A56:H56"/>
    <mergeCell ref="I56:P56"/>
    <mergeCell ref="Q56:X56"/>
    <mergeCell ref="Y56:AF56"/>
    <mergeCell ref="AG56:AN56"/>
    <mergeCell ref="AO56:AV56"/>
    <mergeCell ref="AW56:BD56"/>
    <mergeCell ref="BE56:BL56"/>
    <mergeCell ref="BM56:BT56"/>
    <mergeCell ref="HI55:HP55"/>
    <mergeCell ref="HQ55:HX55"/>
    <mergeCell ref="HY55:IF55"/>
    <mergeCell ref="IG55:IN55"/>
    <mergeCell ref="GC55:GJ55"/>
    <mergeCell ref="GK55:GR55"/>
    <mergeCell ref="GS55:GZ55"/>
    <mergeCell ref="HA55:HH55"/>
    <mergeCell ref="EW55:FD55"/>
    <mergeCell ref="FE55:FL55"/>
    <mergeCell ref="FM55:FT55"/>
    <mergeCell ref="FU55:GB55"/>
    <mergeCell ref="DQ55:DX55"/>
    <mergeCell ref="DY55:EF55"/>
    <mergeCell ref="EG55:EN55"/>
    <mergeCell ref="EO55:EV55"/>
    <mergeCell ref="CK55:CR55"/>
    <mergeCell ref="CS55:CZ55"/>
    <mergeCell ref="DA55:DH55"/>
    <mergeCell ref="DI55:DP55"/>
    <mergeCell ref="BE55:BL55"/>
    <mergeCell ref="BM55:BT55"/>
    <mergeCell ref="BU55:CB55"/>
    <mergeCell ref="CC55:CJ55"/>
    <mergeCell ref="HY54:IF54"/>
    <mergeCell ref="IG54:IN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GS54:GZ54"/>
    <mergeCell ref="HA54:HH54"/>
    <mergeCell ref="HI54:HP54"/>
    <mergeCell ref="HQ54:HX54"/>
    <mergeCell ref="FM54:FT54"/>
    <mergeCell ref="FU54:GB54"/>
    <mergeCell ref="GC54:GJ54"/>
    <mergeCell ref="GK54:GR54"/>
    <mergeCell ref="EG54:EN54"/>
    <mergeCell ref="EO54:EV54"/>
    <mergeCell ref="EW54:FD54"/>
    <mergeCell ref="FE54:FL54"/>
    <mergeCell ref="DA54:DH54"/>
    <mergeCell ref="DI54:DP54"/>
    <mergeCell ref="DQ54:DX54"/>
    <mergeCell ref="DY54:EF54"/>
    <mergeCell ref="BU54:CB54"/>
    <mergeCell ref="CC54:CJ54"/>
    <mergeCell ref="CK54:CR54"/>
    <mergeCell ref="CS54:CZ54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HI53:HP53"/>
    <mergeCell ref="HQ53:HX53"/>
    <mergeCell ref="EW53:FD53"/>
    <mergeCell ref="FE53:FL53"/>
    <mergeCell ref="FM53:FT53"/>
    <mergeCell ref="FU53:GB53"/>
    <mergeCell ref="HY53:IF53"/>
    <mergeCell ref="IG53:IN53"/>
    <mergeCell ref="GC53:GJ53"/>
    <mergeCell ref="GK53:GR53"/>
    <mergeCell ref="GS53:GZ53"/>
    <mergeCell ref="HA53:HH53"/>
    <mergeCell ref="DQ53:DX53"/>
    <mergeCell ref="DY53:EF53"/>
    <mergeCell ref="EG53:EN53"/>
    <mergeCell ref="EO53:EV53"/>
    <mergeCell ref="CK53:CR53"/>
    <mergeCell ref="CS53:CZ53"/>
    <mergeCell ref="DA53:DH53"/>
    <mergeCell ref="DI53:DP53"/>
    <mergeCell ref="BE53:BL53"/>
    <mergeCell ref="BM53:BT53"/>
    <mergeCell ref="BU53:CB53"/>
    <mergeCell ref="CC53:CJ53"/>
    <mergeCell ref="HY52:IF52"/>
    <mergeCell ref="IG52:IN52"/>
    <mergeCell ref="HI52:HP52"/>
    <mergeCell ref="HQ52:HX52"/>
    <mergeCell ref="FM52:FT52"/>
    <mergeCell ref="FU52:GB52"/>
    <mergeCell ref="IO52:IV52"/>
    <mergeCell ref="A53:H53"/>
    <mergeCell ref="I53:P53"/>
    <mergeCell ref="Q53:X53"/>
    <mergeCell ref="Y53:AF53"/>
    <mergeCell ref="AG53:AN53"/>
    <mergeCell ref="AO53:AV53"/>
    <mergeCell ref="AW53:BD53"/>
    <mergeCell ref="GS52:GZ52"/>
    <mergeCell ref="HA52:HH52"/>
    <mergeCell ref="GC52:GJ52"/>
    <mergeCell ref="GK52:GR52"/>
    <mergeCell ref="EG52:EN52"/>
    <mergeCell ref="EO52:EV52"/>
    <mergeCell ref="EW52:FD52"/>
    <mergeCell ref="FE52:FL52"/>
    <mergeCell ref="DA52:DH52"/>
    <mergeCell ref="DI52:DP52"/>
    <mergeCell ref="DQ52:DX52"/>
    <mergeCell ref="DY52:EF52"/>
    <mergeCell ref="BU52:CB52"/>
    <mergeCell ref="CC52:CJ52"/>
    <mergeCell ref="CK52:CR52"/>
    <mergeCell ref="CS52:CZ52"/>
    <mergeCell ref="AO52:AV52"/>
    <mergeCell ref="AW52:BD52"/>
    <mergeCell ref="BE52:BL52"/>
    <mergeCell ref="BM52:BT52"/>
    <mergeCell ref="I52:P52"/>
    <mergeCell ref="Q52:X52"/>
    <mergeCell ref="Y52:AF52"/>
    <mergeCell ref="AG52:AN52"/>
    <mergeCell ref="HQ51:HX51"/>
    <mergeCell ref="HY51:IF51"/>
    <mergeCell ref="IG51:IN51"/>
    <mergeCell ref="IO51:IV51"/>
    <mergeCell ref="GK51:GR51"/>
    <mergeCell ref="GS51:GZ51"/>
    <mergeCell ref="HA51:HH51"/>
    <mergeCell ref="HI51:HP51"/>
    <mergeCell ref="FE51:FL51"/>
    <mergeCell ref="FM51:FT51"/>
    <mergeCell ref="FU51:GB51"/>
    <mergeCell ref="GC51:GJ51"/>
    <mergeCell ref="DY51:EF51"/>
    <mergeCell ref="EG51:EN51"/>
    <mergeCell ref="EO51:EV51"/>
    <mergeCell ref="EW51:FD51"/>
    <mergeCell ref="CS51:CZ51"/>
    <mergeCell ref="DA51:DH51"/>
    <mergeCell ref="DI51:DP51"/>
    <mergeCell ref="DQ51:DX51"/>
    <mergeCell ref="BM51:BT51"/>
    <mergeCell ref="BU51:CB51"/>
    <mergeCell ref="CC51:CJ51"/>
    <mergeCell ref="CK51:CR51"/>
    <mergeCell ref="HY50:IF50"/>
    <mergeCell ref="IG50:IN50"/>
    <mergeCell ref="IO50:IV50"/>
    <mergeCell ref="I51:P51"/>
    <mergeCell ref="Q51:X51"/>
    <mergeCell ref="Y51:AF51"/>
    <mergeCell ref="AG51:AN51"/>
    <mergeCell ref="AO51:AV51"/>
    <mergeCell ref="AW51:BD51"/>
    <mergeCell ref="BE51:BL51"/>
    <mergeCell ref="GS50:GZ50"/>
    <mergeCell ref="HA50:HH50"/>
    <mergeCell ref="HI50:HP50"/>
    <mergeCell ref="HQ50:HX50"/>
    <mergeCell ref="FM50:FT50"/>
    <mergeCell ref="FU50:GB50"/>
    <mergeCell ref="GC50:GJ50"/>
    <mergeCell ref="GK50:GR50"/>
    <mergeCell ref="EG50:EN50"/>
    <mergeCell ref="EO50:EV50"/>
    <mergeCell ref="EW50:FD50"/>
    <mergeCell ref="FE50:FL50"/>
    <mergeCell ref="DA50:DH50"/>
    <mergeCell ref="DI50:DP50"/>
    <mergeCell ref="DQ50:DX50"/>
    <mergeCell ref="DY50:EF50"/>
    <mergeCell ref="CK50:CR50"/>
    <mergeCell ref="CS50:CZ50"/>
    <mergeCell ref="AO50:AV50"/>
    <mergeCell ref="AW50:BD50"/>
    <mergeCell ref="BE50:BL50"/>
    <mergeCell ref="BM50:BT50"/>
    <mergeCell ref="Y50:AF50"/>
    <mergeCell ref="AG50:AN50"/>
    <mergeCell ref="I9:I10"/>
    <mergeCell ref="I13:I16"/>
    <mergeCell ref="BU50:CB50"/>
    <mergeCell ref="CC50:CJ50"/>
    <mergeCell ref="BE48:BL48"/>
    <mergeCell ref="BM48:BT48"/>
    <mergeCell ref="I48:P48"/>
    <mergeCell ref="Q48:X48"/>
    <mergeCell ref="I50:P50"/>
    <mergeCell ref="G20:H20"/>
    <mergeCell ref="A15:H15"/>
    <mergeCell ref="A16:H16"/>
    <mergeCell ref="Q50:X50"/>
    <mergeCell ref="E20:F20"/>
    <mergeCell ref="A23:G23"/>
    <mergeCell ref="E18:F18"/>
    <mergeCell ref="E21:F21"/>
    <mergeCell ref="A45:H45"/>
    <mergeCell ref="A13:H13"/>
    <mergeCell ref="A14:H14"/>
    <mergeCell ref="G18:H18"/>
    <mergeCell ref="E19:F19"/>
    <mergeCell ref="E11:F11"/>
    <mergeCell ref="E17:F17"/>
    <mergeCell ref="G17:H17"/>
    <mergeCell ref="G19:H19"/>
    <mergeCell ref="C17:D17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A44:H44"/>
    <mergeCell ref="A42:H42"/>
    <mergeCell ref="A43:H43"/>
    <mergeCell ref="A40:H40"/>
    <mergeCell ref="A39:H39"/>
    <mergeCell ref="A41:D41"/>
    <mergeCell ref="E9:H9"/>
    <mergeCell ref="A22:F22"/>
    <mergeCell ref="G22:H22"/>
    <mergeCell ref="E12:H12"/>
    <mergeCell ref="G11:H11"/>
    <mergeCell ref="A30:F30"/>
    <mergeCell ref="G21:H21"/>
    <mergeCell ref="G28:H28"/>
    <mergeCell ref="B27:D27"/>
    <mergeCell ref="E28:F28"/>
    <mergeCell ref="A32:C32"/>
    <mergeCell ref="A37:H37"/>
    <mergeCell ref="A38:H38"/>
    <mergeCell ref="D32:G32"/>
    <mergeCell ref="A25:H25"/>
    <mergeCell ref="A33:C33"/>
    <mergeCell ref="A29:F29"/>
    <mergeCell ref="A28:B28"/>
    <mergeCell ref="A36:D36"/>
    <mergeCell ref="A35:H35"/>
    <mergeCell ref="A87:H87"/>
    <mergeCell ref="A84:H84"/>
    <mergeCell ref="A85:H85"/>
    <mergeCell ref="A86:H86"/>
    <mergeCell ref="A46:H46"/>
    <mergeCell ref="A48:H48"/>
    <mergeCell ref="A52:H52"/>
    <mergeCell ref="A47:D47"/>
    <mergeCell ref="A51:H51"/>
    <mergeCell ref="A50:H50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scale="92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view="pageBreakPreview" zoomScale="89" zoomScaleSheetLayoutView="89" zoomScalePageLayoutView="0" workbookViewId="0" topLeftCell="A52">
      <selection activeCell="B49" sqref="B49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133" t="s">
        <v>0</v>
      </c>
      <c r="B1" s="133"/>
    </row>
    <row r="2" spans="1:2" s="21" customFormat="1" ht="15" customHeight="1">
      <c r="A2" s="22" t="s">
        <v>1</v>
      </c>
      <c r="B2" s="22" t="s">
        <v>2</v>
      </c>
    </row>
    <row r="3" spans="1:2" s="21" customFormat="1" ht="15" customHeight="1">
      <c r="A3" s="56">
        <v>1</v>
      </c>
      <c r="B3" s="22">
        <v>2</v>
      </c>
    </row>
    <row r="4" spans="1:2" s="21" customFormat="1" ht="15" customHeight="1">
      <c r="A4" s="38" t="s">
        <v>199</v>
      </c>
      <c r="B4" s="54">
        <v>196674</v>
      </c>
    </row>
    <row r="5" spans="1:2" s="21" customFormat="1" ht="15" customHeight="1">
      <c r="A5" s="38" t="s">
        <v>200</v>
      </c>
      <c r="B5" s="54"/>
    </row>
    <row r="6" spans="1:2" s="21" customFormat="1" ht="15" customHeight="1">
      <c r="A6" s="38" t="s">
        <v>201</v>
      </c>
      <c r="B6" s="54">
        <v>21838.6</v>
      </c>
    </row>
    <row r="7" spans="1:2" s="21" customFormat="1" ht="15" customHeight="1">
      <c r="A7" s="38" t="s">
        <v>4</v>
      </c>
      <c r="B7" s="54"/>
    </row>
    <row r="8" spans="1:2" s="21" customFormat="1" ht="15" customHeight="1">
      <c r="A8" s="38" t="s">
        <v>202</v>
      </c>
      <c r="B8" s="54">
        <v>12960.1</v>
      </c>
    </row>
    <row r="9" spans="1:2" s="21" customFormat="1" ht="15" customHeight="1">
      <c r="A9" s="38" t="s">
        <v>203</v>
      </c>
      <c r="B9" s="54">
        <v>5101.5</v>
      </c>
    </row>
    <row r="10" spans="1:2" s="21" customFormat="1" ht="15" customHeight="1">
      <c r="A10" s="38" t="s">
        <v>204</v>
      </c>
      <c r="B10" s="54"/>
    </row>
    <row r="11" spans="1:2" s="21" customFormat="1" ht="15" customHeight="1">
      <c r="A11" s="38" t="s">
        <v>202</v>
      </c>
      <c r="B11" s="54">
        <v>1222.9</v>
      </c>
    </row>
    <row r="12" spans="1:2" s="21" customFormat="1" ht="15" customHeight="1">
      <c r="A12" s="38" t="s">
        <v>205</v>
      </c>
      <c r="B12" s="54">
        <v>133.4</v>
      </c>
    </row>
    <row r="13" spans="1:2" s="21" customFormat="1" ht="15" customHeight="1">
      <c r="A13" s="38" t="s">
        <v>206</v>
      </c>
      <c r="B13" s="54"/>
    </row>
    <row r="14" spans="1:2" s="21" customFormat="1" ht="15" customHeight="1">
      <c r="A14" s="38" t="s">
        <v>207</v>
      </c>
      <c r="B14" s="54">
        <v>0.02</v>
      </c>
    </row>
    <row r="15" spans="1:2" s="21" customFormat="1" ht="15" customHeight="1">
      <c r="A15" s="38" t="s">
        <v>208</v>
      </c>
      <c r="B15" s="54"/>
    </row>
    <row r="16" spans="1:2" s="21" customFormat="1" ht="15" customHeight="1">
      <c r="A16" s="38" t="s">
        <v>209</v>
      </c>
      <c r="B16" s="54">
        <v>0.2</v>
      </c>
    </row>
    <row r="17" spans="1:2" s="21" customFormat="1" ht="15" customHeight="1">
      <c r="A17" s="38" t="s">
        <v>210</v>
      </c>
      <c r="B17" s="54">
        <v>0</v>
      </c>
    </row>
    <row r="18" spans="1:2" s="21" customFormat="1" ht="15" customHeight="1">
      <c r="A18" s="38" t="s">
        <v>211</v>
      </c>
      <c r="B18" s="54">
        <v>0</v>
      </c>
    </row>
    <row r="19" spans="1:2" s="21" customFormat="1" ht="15" customHeight="1">
      <c r="A19" s="38" t="s">
        <v>212</v>
      </c>
      <c r="B19" s="54">
        <v>133.2</v>
      </c>
    </row>
    <row r="20" spans="1:2" s="21" customFormat="1" ht="15" customHeight="1">
      <c r="A20" s="38" t="s">
        <v>213</v>
      </c>
      <c r="B20" s="54">
        <v>0</v>
      </c>
    </row>
    <row r="21" spans="1:2" s="21" customFormat="1" ht="15" customHeight="1">
      <c r="A21" s="38" t="s">
        <v>214</v>
      </c>
      <c r="B21" s="54">
        <v>0</v>
      </c>
    </row>
    <row r="22" spans="1:2" s="21" customFormat="1" ht="15" customHeight="1">
      <c r="A22" s="38" t="s">
        <v>215</v>
      </c>
      <c r="B22" s="54"/>
    </row>
    <row r="23" spans="1:2" s="21" customFormat="1" ht="15" customHeight="1">
      <c r="A23" s="38" t="s">
        <v>216</v>
      </c>
      <c r="B23" s="54">
        <v>0</v>
      </c>
    </row>
    <row r="24" spans="1:2" s="21" customFormat="1" ht="15" customHeight="1">
      <c r="A24" s="38" t="s">
        <v>8</v>
      </c>
      <c r="B24" s="54">
        <v>0</v>
      </c>
    </row>
    <row r="25" spans="1:2" s="21" customFormat="1" ht="15" customHeight="1">
      <c r="A25" s="38" t="s">
        <v>9</v>
      </c>
      <c r="B25" s="54">
        <v>0</v>
      </c>
    </row>
    <row r="26" spans="1:2" s="21" customFormat="1" ht="15" customHeight="1">
      <c r="A26" s="38" t="s">
        <v>217</v>
      </c>
      <c r="B26" s="54">
        <v>0</v>
      </c>
    </row>
    <row r="27" spans="1:3" s="21" customFormat="1" ht="15" customHeight="1">
      <c r="A27" s="38" t="s">
        <v>218</v>
      </c>
      <c r="B27" s="54">
        <v>0</v>
      </c>
      <c r="C27" s="23"/>
    </row>
    <row r="28" spans="1:3" s="21" customFormat="1" ht="15" customHeight="1">
      <c r="A28" s="38" t="s">
        <v>219</v>
      </c>
      <c r="B28" s="54">
        <v>0</v>
      </c>
      <c r="C28" s="23"/>
    </row>
    <row r="29" spans="1:3" s="21" customFormat="1" ht="15" customHeight="1">
      <c r="A29" s="38" t="s">
        <v>220</v>
      </c>
      <c r="B29" s="54">
        <v>0</v>
      </c>
      <c r="C29" s="23"/>
    </row>
    <row r="30" spans="1:3" s="21" customFormat="1" ht="15" customHeight="1">
      <c r="A30" s="38" t="s">
        <v>221</v>
      </c>
      <c r="B30" s="54">
        <v>0</v>
      </c>
      <c r="C30" s="23"/>
    </row>
    <row r="31" spans="1:3" s="21" customFormat="1" ht="15" customHeight="1">
      <c r="A31" s="38" t="s">
        <v>222</v>
      </c>
      <c r="B31" s="54">
        <v>0</v>
      </c>
      <c r="C31" s="23"/>
    </row>
    <row r="32" spans="1:3" s="21" customFormat="1" ht="15" customHeight="1">
      <c r="A32" s="38" t="s">
        <v>223</v>
      </c>
      <c r="B32" s="54">
        <v>0</v>
      </c>
      <c r="C32" s="23"/>
    </row>
    <row r="33" spans="1:3" s="21" customFormat="1" ht="15" customHeight="1">
      <c r="A33" s="38" t="s">
        <v>224</v>
      </c>
      <c r="B33" s="54">
        <v>0</v>
      </c>
      <c r="C33" s="23"/>
    </row>
    <row r="34" spans="1:3" s="21" customFormat="1" ht="15" customHeight="1">
      <c r="A34" s="38" t="s">
        <v>225</v>
      </c>
      <c r="B34" s="54">
        <v>0</v>
      </c>
      <c r="C34" s="23"/>
    </row>
    <row r="35" spans="1:3" s="21" customFormat="1" ht="15" customHeight="1">
      <c r="A35" s="38" t="s">
        <v>215</v>
      </c>
      <c r="B35" s="54"/>
      <c r="C35" s="23"/>
    </row>
    <row r="36" spans="1:3" s="21" customFormat="1" ht="15" customHeight="1">
      <c r="A36" s="38" t="s">
        <v>216</v>
      </c>
      <c r="B36" s="55"/>
      <c r="C36" s="23"/>
    </row>
    <row r="37" spans="1:3" s="21" customFormat="1" ht="15" customHeight="1">
      <c r="A37" s="38" t="s">
        <v>8</v>
      </c>
      <c r="B37" s="54"/>
      <c r="C37" s="23"/>
    </row>
    <row r="38" spans="1:3" s="21" customFormat="1" ht="15" customHeight="1">
      <c r="A38" s="38" t="s">
        <v>9</v>
      </c>
      <c r="B38" s="54"/>
      <c r="C38" s="23"/>
    </row>
    <row r="39" spans="1:3" s="21" customFormat="1" ht="15" customHeight="1">
      <c r="A39" s="38" t="s">
        <v>217</v>
      </c>
      <c r="B39" s="54"/>
      <c r="C39" s="23"/>
    </row>
    <row r="40" spans="1:3" s="21" customFormat="1" ht="15" customHeight="1">
      <c r="A40" s="38" t="s">
        <v>218</v>
      </c>
      <c r="B40" s="54"/>
      <c r="C40" s="23"/>
    </row>
    <row r="41" spans="1:3" s="21" customFormat="1" ht="15" customHeight="1">
      <c r="A41" s="38" t="s">
        <v>219</v>
      </c>
      <c r="B41" s="54"/>
      <c r="C41" s="23"/>
    </row>
    <row r="42" spans="1:3" s="21" customFormat="1" ht="15" customHeight="1">
      <c r="A42" s="38" t="s">
        <v>220</v>
      </c>
      <c r="B42" s="54"/>
      <c r="C42" s="23"/>
    </row>
    <row r="43" spans="1:3" s="21" customFormat="1" ht="15" customHeight="1">
      <c r="A43" s="38" t="s">
        <v>221</v>
      </c>
      <c r="B43" s="54"/>
      <c r="C43" s="23"/>
    </row>
    <row r="44" spans="1:3" s="21" customFormat="1" ht="15" customHeight="1">
      <c r="A44" s="38" t="s">
        <v>226</v>
      </c>
      <c r="B44" s="54"/>
      <c r="C44" s="23"/>
    </row>
    <row r="45" spans="1:3" s="21" customFormat="1" ht="15" customHeight="1">
      <c r="A45" s="38" t="s">
        <v>10</v>
      </c>
      <c r="B45" s="54"/>
      <c r="C45" s="24"/>
    </row>
    <row r="46" spans="1:3" s="21" customFormat="1" ht="15" customHeight="1">
      <c r="A46" s="38" t="s">
        <v>227</v>
      </c>
      <c r="B46" s="54">
        <v>1963.6</v>
      </c>
      <c r="C46" s="24"/>
    </row>
    <row r="47" spans="1:3" s="21" customFormat="1" ht="15" customHeight="1">
      <c r="A47" s="38" t="s">
        <v>228</v>
      </c>
      <c r="B47" s="55"/>
      <c r="C47" s="23"/>
    </row>
    <row r="48" spans="1:3" s="21" customFormat="1" ht="15" customHeight="1">
      <c r="A48" s="38" t="s">
        <v>229</v>
      </c>
      <c r="B48" s="54"/>
      <c r="C48" s="23"/>
    </row>
    <row r="49" spans="1:3" s="21" customFormat="1" ht="15" customHeight="1">
      <c r="A49" s="38" t="s">
        <v>230</v>
      </c>
      <c r="B49" s="55" t="s">
        <v>289</v>
      </c>
      <c r="C49" s="23"/>
    </row>
    <row r="50" spans="1:3" s="21" customFormat="1" ht="15" customHeight="1">
      <c r="A50" s="38" t="s">
        <v>4</v>
      </c>
      <c r="B50" s="54"/>
      <c r="C50" s="23"/>
    </row>
    <row r="51" spans="1:3" s="21" customFormat="1" ht="15" customHeight="1">
      <c r="A51" s="38" t="s">
        <v>231</v>
      </c>
      <c r="B51" s="54"/>
      <c r="C51" s="23"/>
    </row>
    <row r="52" spans="1:3" s="21" customFormat="1" ht="15" customHeight="1">
      <c r="A52" s="38" t="s">
        <v>232</v>
      </c>
      <c r="B52" s="54">
        <v>1708.4</v>
      </c>
      <c r="C52" s="23"/>
    </row>
    <row r="53" spans="1:3" s="21" customFormat="1" ht="15" customHeight="1">
      <c r="A53" s="38" t="s">
        <v>215</v>
      </c>
      <c r="B53" s="54"/>
      <c r="C53" s="23"/>
    </row>
    <row r="54" spans="1:3" s="21" customFormat="1" ht="15" customHeight="1">
      <c r="A54" s="38" t="s">
        <v>11</v>
      </c>
      <c r="B54" s="54">
        <v>1200.6</v>
      </c>
      <c r="C54" s="25"/>
    </row>
    <row r="55" spans="1:3" s="21" customFormat="1" ht="15" customHeight="1">
      <c r="A55" s="38" t="s">
        <v>233</v>
      </c>
      <c r="B55" s="54"/>
      <c r="C55" s="23"/>
    </row>
    <row r="56" spans="1:3" s="21" customFormat="1" ht="15" customHeight="1">
      <c r="A56" s="38" t="s">
        <v>234</v>
      </c>
      <c r="B56" s="54"/>
      <c r="C56" s="23"/>
    </row>
    <row r="57" spans="1:3" s="21" customFormat="1" ht="15" customHeight="1">
      <c r="A57" s="38" t="s">
        <v>235</v>
      </c>
      <c r="B57" s="54"/>
      <c r="C57" s="23"/>
    </row>
    <row r="58" spans="1:3" s="21" customFormat="1" ht="15" customHeight="1">
      <c r="A58" s="38" t="s">
        <v>236</v>
      </c>
      <c r="B58" s="54">
        <v>27.2</v>
      </c>
      <c r="C58" s="23"/>
    </row>
    <row r="59" spans="1:3" s="21" customFormat="1" ht="15" customHeight="1">
      <c r="A59" s="38" t="s">
        <v>237</v>
      </c>
      <c r="B59" s="54"/>
      <c r="C59" s="23"/>
    </row>
    <row r="60" spans="1:3" s="21" customFormat="1" ht="15" customHeight="1">
      <c r="A60" s="38" t="s">
        <v>238</v>
      </c>
      <c r="B60" s="54"/>
      <c r="C60" s="23"/>
    </row>
    <row r="61" spans="1:3" s="21" customFormat="1" ht="15" customHeight="1">
      <c r="A61" s="38" t="s">
        <v>239</v>
      </c>
      <c r="B61" s="54"/>
      <c r="C61" s="23"/>
    </row>
    <row r="62" spans="1:3" s="21" customFormat="1" ht="18.75" customHeight="1">
      <c r="A62" s="38" t="s">
        <v>240</v>
      </c>
      <c r="B62" s="55"/>
      <c r="C62" s="23"/>
    </row>
    <row r="63" spans="1:3" s="21" customFormat="1" ht="15" customHeight="1">
      <c r="A63" s="38" t="s">
        <v>241</v>
      </c>
      <c r="B63" s="54"/>
      <c r="C63" s="23"/>
    </row>
    <row r="64" spans="1:3" s="21" customFormat="1" ht="15" customHeight="1">
      <c r="A64" s="38" t="s">
        <v>242</v>
      </c>
      <c r="B64" s="55" t="s">
        <v>290</v>
      </c>
      <c r="C64" s="23"/>
    </row>
    <row r="65" spans="1:3" s="21" customFormat="1" ht="15" customHeight="1">
      <c r="A65" s="38" t="s">
        <v>243</v>
      </c>
      <c r="B65" s="54"/>
      <c r="C65" s="23"/>
    </row>
    <row r="66" spans="1:3" s="21" customFormat="1" ht="15" customHeight="1">
      <c r="A66" s="38" t="s">
        <v>244</v>
      </c>
      <c r="B66" s="54"/>
      <c r="C66" s="23"/>
    </row>
    <row r="67" spans="1:3" s="21" customFormat="1" ht="15" customHeight="1">
      <c r="A67" s="38" t="s">
        <v>245</v>
      </c>
      <c r="B67" s="54">
        <v>192.4</v>
      </c>
      <c r="C67" s="23"/>
    </row>
    <row r="68" spans="1:3" s="21" customFormat="1" ht="15" customHeight="1">
      <c r="A68" s="38" t="s">
        <v>215</v>
      </c>
      <c r="B68" s="54"/>
      <c r="C68" s="23"/>
    </row>
    <row r="69" spans="1:3" s="21" customFormat="1" ht="15" customHeight="1">
      <c r="A69" s="38" t="s">
        <v>11</v>
      </c>
      <c r="B69" s="54">
        <v>20.3</v>
      </c>
      <c r="C69" s="23"/>
    </row>
    <row r="70" spans="1:3" s="21" customFormat="1" ht="15" customHeight="1">
      <c r="A70" s="38" t="s">
        <v>233</v>
      </c>
      <c r="B70" s="54"/>
      <c r="C70" s="23"/>
    </row>
    <row r="71" spans="1:3" s="21" customFormat="1" ht="15" customHeight="1">
      <c r="A71" s="38" t="s">
        <v>234</v>
      </c>
      <c r="B71" s="54"/>
      <c r="C71" s="23"/>
    </row>
    <row r="72" spans="1:3" s="21" customFormat="1" ht="15" customHeight="1">
      <c r="A72" s="38" t="s">
        <v>246</v>
      </c>
      <c r="B72" s="54">
        <v>68.2</v>
      </c>
      <c r="C72" s="23"/>
    </row>
    <row r="73" spans="1:3" s="21" customFormat="1" ht="15" customHeight="1">
      <c r="A73" s="38" t="s">
        <v>236</v>
      </c>
      <c r="B73" s="54">
        <v>43.3</v>
      </c>
      <c r="C73" s="23"/>
    </row>
    <row r="74" spans="1:3" s="21" customFormat="1" ht="15" customHeight="1">
      <c r="A74" s="38" t="s">
        <v>237</v>
      </c>
      <c r="B74" s="54">
        <v>42.8</v>
      </c>
      <c r="C74" s="23"/>
    </row>
    <row r="75" spans="1:3" s="21" customFormat="1" ht="15" customHeight="1">
      <c r="A75" s="38" t="s">
        <v>238</v>
      </c>
      <c r="B75" s="54"/>
      <c r="C75" s="23"/>
    </row>
    <row r="76" spans="1:3" s="21" customFormat="1" ht="15" customHeight="1">
      <c r="A76" s="38" t="s">
        <v>239</v>
      </c>
      <c r="B76" s="54"/>
      <c r="C76" s="23"/>
    </row>
    <row r="77" spans="1:2" ht="15" customHeight="1">
      <c r="A77" s="38" t="s">
        <v>240</v>
      </c>
      <c r="B77" s="57"/>
    </row>
    <row r="78" spans="1:2" ht="15" customHeight="1">
      <c r="A78" s="38" t="s">
        <v>241</v>
      </c>
      <c r="B78" s="99">
        <v>17.8</v>
      </c>
    </row>
    <row r="79" spans="1:2" ht="15" customHeight="1">
      <c r="A79" s="38" t="s">
        <v>242</v>
      </c>
      <c r="B79" s="57"/>
    </row>
    <row r="80" spans="1:2" ht="15" customHeight="1">
      <c r="A80" s="38" t="s">
        <v>247</v>
      </c>
      <c r="B80" s="57"/>
    </row>
    <row r="81" spans="1:2" ht="15" customHeight="1">
      <c r="A81" s="38" t="s">
        <v>244</v>
      </c>
      <c r="B81" s="57"/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2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2"/>
  <sheetViews>
    <sheetView view="pageBreakPreview" zoomScaleSheetLayoutView="100" workbookViewId="0" topLeftCell="A308">
      <selection activeCell="I337" sqref="I337"/>
    </sheetView>
  </sheetViews>
  <sheetFormatPr defaultColWidth="9.140625" defaultRowHeight="15"/>
  <cols>
    <col min="1" max="1" width="30.140625" style="72" customWidth="1"/>
    <col min="2" max="3" width="6.7109375" style="26" customWidth="1"/>
    <col min="4" max="4" width="13.140625" style="26" customWidth="1"/>
    <col min="5" max="10" width="13.421875" style="26" customWidth="1"/>
  </cols>
  <sheetData>
    <row r="1" spans="1:10" ht="15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5">
      <c r="A2" s="65"/>
      <c r="B2" s="27"/>
      <c r="C2" s="27"/>
      <c r="D2" s="27"/>
      <c r="E2" s="27"/>
      <c r="F2" s="27"/>
      <c r="G2" s="27"/>
      <c r="H2" s="27"/>
      <c r="I2" s="27"/>
      <c r="J2" s="29" t="s">
        <v>73</v>
      </c>
    </row>
    <row r="3" spans="1:10" ht="18" customHeight="1">
      <c r="A3" s="65"/>
      <c r="B3" s="27"/>
      <c r="C3" s="27"/>
      <c r="D3" s="135" t="s">
        <v>72</v>
      </c>
      <c r="E3" s="135"/>
      <c r="F3" s="135"/>
      <c r="G3" s="135"/>
      <c r="H3" s="27"/>
      <c r="I3" s="27"/>
      <c r="J3" s="27"/>
    </row>
    <row r="4" spans="1:10" ht="15">
      <c r="A4" s="65"/>
      <c r="B4" s="27"/>
      <c r="C4" s="27"/>
      <c r="D4" s="133">
        <v>2016</v>
      </c>
      <c r="E4" s="133"/>
      <c r="F4" s="133"/>
      <c r="G4" s="133"/>
      <c r="H4" s="27"/>
      <c r="I4" s="27"/>
      <c r="J4" s="27"/>
    </row>
    <row r="5" spans="1:10" ht="18" customHeight="1">
      <c r="A5" s="65"/>
      <c r="B5" s="27"/>
      <c r="C5" s="27"/>
      <c r="D5" s="28"/>
      <c r="E5" s="136" t="s">
        <v>71</v>
      </c>
      <c r="F5" s="136"/>
      <c r="G5" s="28"/>
      <c r="H5" s="27"/>
      <c r="I5" s="27"/>
      <c r="J5" s="27"/>
    </row>
    <row r="6" spans="1:10" s="2" customFormat="1" ht="18" customHeight="1">
      <c r="A6" s="142" t="s">
        <v>1</v>
      </c>
      <c r="B6" s="137" t="s">
        <v>76</v>
      </c>
      <c r="C6" s="137" t="s">
        <v>61</v>
      </c>
      <c r="D6" s="138" t="s">
        <v>62</v>
      </c>
      <c r="E6" s="145" t="s">
        <v>68</v>
      </c>
      <c r="F6" s="146"/>
      <c r="G6" s="146"/>
      <c r="H6" s="146"/>
      <c r="I6" s="146"/>
      <c r="J6" s="141"/>
    </row>
    <row r="7" spans="1:10" s="2" customFormat="1" ht="16.5" customHeight="1">
      <c r="A7" s="143"/>
      <c r="B7" s="137"/>
      <c r="C7" s="137"/>
      <c r="D7" s="139"/>
      <c r="E7" s="145" t="s">
        <v>4</v>
      </c>
      <c r="F7" s="146"/>
      <c r="G7" s="146"/>
      <c r="H7" s="146"/>
      <c r="I7" s="146"/>
      <c r="J7" s="141"/>
    </row>
    <row r="8" spans="1:10" s="2" customFormat="1" ht="68.25" customHeight="1">
      <c r="A8" s="143"/>
      <c r="B8" s="137"/>
      <c r="C8" s="137"/>
      <c r="D8" s="139"/>
      <c r="E8" s="141" t="s">
        <v>70</v>
      </c>
      <c r="F8" s="138" t="s">
        <v>63</v>
      </c>
      <c r="G8" s="137" t="s">
        <v>64</v>
      </c>
      <c r="H8" s="138" t="s">
        <v>65</v>
      </c>
      <c r="I8" s="137" t="s">
        <v>84</v>
      </c>
      <c r="J8" s="137"/>
    </row>
    <row r="9" spans="1:10" s="2" customFormat="1" ht="30.75" customHeight="1">
      <c r="A9" s="144"/>
      <c r="B9" s="137"/>
      <c r="C9" s="137"/>
      <c r="D9" s="140"/>
      <c r="E9" s="141"/>
      <c r="F9" s="140"/>
      <c r="G9" s="137"/>
      <c r="H9" s="140"/>
      <c r="I9" s="87" t="s">
        <v>66</v>
      </c>
      <c r="J9" s="87" t="s">
        <v>67</v>
      </c>
    </row>
    <row r="10" spans="1:10" s="3" customFormat="1" ht="12">
      <c r="A10" s="32">
        <v>1</v>
      </c>
      <c r="B10" s="32">
        <v>2</v>
      </c>
      <c r="C10" s="32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3" customFormat="1" ht="12">
      <c r="A11" s="35" t="s">
        <v>74</v>
      </c>
      <c r="B11" s="34">
        <v>100</v>
      </c>
      <c r="C11" s="34" t="s">
        <v>13</v>
      </c>
      <c r="D11" s="63">
        <f>E11+F11+G11+H11+I11</f>
        <v>43080961.81</v>
      </c>
      <c r="E11" s="63">
        <f>E14</f>
        <v>33695572.85</v>
      </c>
      <c r="F11" s="63">
        <f>F37</f>
        <v>6821681.02</v>
      </c>
      <c r="G11" s="63">
        <f>G37</f>
        <v>0</v>
      </c>
      <c r="H11" s="63"/>
      <c r="I11" s="63">
        <f>I13+I14+I35+I36+I38+I42</f>
        <v>2563707.94</v>
      </c>
      <c r="J11" s="63">
        <f>J14</f>
        <v>0</v>
      </c>
    </row>
    <row r="12" spans="1:10" s="3" customFormat="1" ht="12">
      <c r="A12" s="66" t="s">
        <v>4</v>
      </c>
      <c r="B12" s="33"/>
      <c r="C12" s="33"/>
      <c r="D12" s="30"/>
      <c r="E12" s="17"/>
      <c r="F12" s="17"/>
      <c r="G12" s="17"/>
      <c r="H12" s="17"/>
      <c r="I12" s="62"/>
      <c r="J12" s="17"/>
    </row>
    <row r="13" spans="1:10" s="3" customFormat="1" ht="12">
      <c r="A13" s="66" t="s">
        <v>60</v>
      </c>
      <c r="B13" s="33">
        <v>110</v>
      </c>
      <c r="C13" s="33">
        <v>120</v>
      </c>
      <c r="D13" s="54">
        <f>I13</f>
        <v>420000</v>
      </c>
      <c r="E13" s="17" t="s">
        <v>13</v>
      </c>
      <c r="F13" s="17" t="s">
        <v>13</v>
      </c>
      <c r="G13" s="17" t="s">
        <v>13</v>
      </c>
      <c r="H13" s="17" t="s">
        <v>13</v>
      </c>
      <c r="I13" s="62">
        <v>420000</v>
      </c>
      <c r="J13" s="17" t="s">
        <v>13</v>
      </c>
    </row>
    <row r="14" spans="1:10" s="3" customFormat="1" ht="12">
      <c r="A14" s="66" t="s">
        <v>77</v>
      </c>
      <c r="B14" s="33">
        <v>120</v>
      </c>
      <c r="C14" s="33">
        <v>130</v>
      </c>
      <c r="D14" s="54">
        <f>E14+I14</f>
        <v>35720280.79</v>
      </c>
      <c r="E14" s="54">
        <v>33695572.85</v>
      </c>
      <c r="F14" s="17" t="s">
        <v>13</v>
      </c>
      <c r="G14" s="17" t="s">
        <v>13</v>
      </c>
      <c r="H14" s="30"/>
      <c r="I14" s="54">
        <v>2024707.94</v>
      </c>
      <c r="J14" s="54">
        <f>J16+J17+J18+J19+J20+J21+J22+J23+J24+J25+J26+J27+J28+J29+J30+J31+J32+J33+J34</f>
        <v>0</v>
      </c>
    </row>
    <row r="15" spans="1:10" s="3" customFormat="1" ht="12">
      <c r="A15" s="66" t="s">
        <v>4</v>
      </c>
      <c r="B15" s="33"/>
      <c r="C15" s="33"/>
      <c r="D15" s="30"/>
      <c r="E15" s="62"/>
      <c r="F15" s="17"/>
      <c r="G15" s="17"/>
      <c r="H15" s="17"/>
      <c r="I15" s="17"/>
      <c r="J15" s="17"/>
    </row>
    <row r="16" spans="1:10" s="3" customFormat="1" ht="39" customHeight="1">
      <c r="A16" s="66" t="s">
        <v>85</v>
      </c>
      <c r="B16" s="33"/>
      <c r="C16" s="33"/>
      <c r="D16" s="54">
        <f>E16</f>
        <v>0</v>
      </c>
      <c r="E16" s="62"/>
      <c r="F16" s="17" t="s">
        <v>13</v>
      </c>
      <c r="G16" s="17" t="s">
        <v>13</v>
      </c>
      <c r="H16" s="17"/>
      <c r="I16" s="62"/>
      <c r="J16" s="17"/>
    </row>
    <row r="17" spans="1:10" s="3" customFormat="1" ht="24" customHeight="1">
      <c r="A17" s="66" t="s">
        <v>86</v>
      </c>
      <c r="B17" s="33"/>
      <c r="C17" s="33"/>
      <c r="D17" s="54">
        <f aca="true" t="shared" si="0" ref="D17:D31">E17</f>
        <v>0</v>
      </c>
      <c r="E17" s="62"/>
      <c r="F17" s="17" t="s">
        <v>13</v>
      </c>
      <c r="G17" s="17" t="s">
        <v>13</v>
      </c>
      <c r="H17" s="17"/>
      <c r="I17" s="62"/>
      <c r="J17" s="17"/>
    </row>
    <row r="18" spans="1:10" s="3" customFormat="1" ht="33.75" customHeight="1">
      <c r="A18" s="66" t="s">
        <v>87</v>
      </c>
      <c r="B18" s="33"/>
      <c r="C18" s="33"/>
      <c r="D18" s="54">
        <f t="shared" si="0"/>
        <v>11070592</v>
      </c>
      <c r="E18" s="62">
        <v>11070592</v>
      </c>
      <c r="F18" s="17" t="s">
        <v>13</v>
      </c>
      <c r="G18" s="17" t="s">
        <v>13</v>
      </c>
      <c r="H18" s="17"/>
      <c r="I18" s="62"/>
      <c r="J18" s="17"/>
    </row>
    <row r="19" spans="1:10" s="3" customFormat="1" ht="33.75" customHeight="1">
      <c r="A19" s="66" t="s">
        <v>88</v>
      </c>
      <c r="B19" s="33"/>
      <c r="C19" s="33"/>
      <c r="D19" s="54">
        <f t="shared" si="0"/>
        <v>14865461</v>
      </c>
      <c r="E19" s="62">
        <v>14865461</v>
      </c>
      <c r="F19" s="17" t="s">
        <v>13</v>
      </c>
      <c r="G19" s="17" t="s">
        <v>13</v>
      </c>
      <c r="H19" s="17"/>
      <c r="I19" s="62"/>
      <c r="J19" s="17"/>
    </row>
    <row r="20" spans="1:10" s="3" customFormat="1" ht="33.75" customHeight="1">
      <c r="A20" s="66" t="s">
        <v>89</v>
      </c>
      <c r="B20" s="33"/>
      <c r="C20" s="33"/>
      <c r="D20" s="54">
        <f t="shared" si="0"/>
        <v>2492325</v>
      </c>
      <c r="E20" s="62">
        <v>2492325</v>
      </c>
      <c r="F20" s="17" t="s">
        <v>13</v>
      </c>
      <c r="G20" s="17" t="s">
        <v>13</v>
      </c>
      <c r="H20" s="17"/>
      <c r="I20" s="62"/>
      <c r="J20" s="17"/>
    </row>
    <row r="21" spans="1:10" s="3" customFormat="1" ht="21.75" customHeight="1">
      <c r="A21" s="66" t="s">
        <v>90</v>
      </c>
      <c r="B21" s="33"/>
      <c r="C21" s="33"/>
      <c r="D21" s="54">
        <f t="shared" si="0"/>
        <v>4657037</v>
      </c>
      <c r="E21" s="62">
        <v>4657037</v>
      </c>
      <c r="F21" s="17" t="s">
        <v>13</v>
      </c>
      <c r="G21" s="17" t="s">
        <v>13</v>
      </c>
      <c r="H21" s="17"/>
      <c r="I21" s="62"/>
      <c r="J21" s="17"/>
    </row>
    <row r="22" spans="1:10" s="3" customFormat="1" ht="38.25" customHeight="1">
      <c r="A22" s="66" t="s">
        <v>91</v>
      </c>
      <c r="B22" s="33"/>
      <c r="C22" s="33"/>
      <c r="D22" s="54">
        <f t="shared" si="0"/>
        <v>0</v>
      </c>
      <c r="E22" s="62"/>
      <c r="F22" s="17" t="s">
        <v>13</v>
      </c>
      <c r="G22" s="17" t="s">
        <v>13</v>
      </c>
      <c r="H22" s="17"/>
      <c r="I22" s="62"/>
      <c r="J22" s="17"/>
    </row>
    <row r="23" spans="1:10" s="3" customFormat="1" ht="58.5" customHeight="1">
      <c r="A23" s="66" t="s">
        <v>92</v>
      </c>
      <c r="B23" s="33"/>
      <c r="C23" s="33"/>
      <c r="D23" s="54">
        <f t="shared" si="0"/>
        <v>0</v>
      </c>
      <c r="E23" s="17"/>
      <c r="F23" s="17" t="s">
        <v>13</v>
      </c>
      <c r="G23" s="17" t="s">
        <v>13</v>
      </c>
      <c r="H23" s="17"/>
      <c r="I23" s="62"/>
      <c r="J23" s="17"/>
    </row>
    <row r="24" spans="1:10" s="3" customFormat="1" ht="33.75" customHeight="1">
      <c r="A24" s="66" t="s">
        <v>93</v>
      </c>
      <c r="B24" s="33"/>
      <c r="C24" s="33"/>
      <c r="D24" s="54">
        <f t="shared" si="0"/>
        <v>0</v>
      </c>
      <c r="E24" s="17"/>
      <c r="F24" s="17" t="s">
        <v>13</v>
      </c>
      <c r="G24" s="17" t="s">
        <v>13</v>
      </c>
      <c r="H24" s="17"/>
      <c r="I24" s="62"/>
      <c r="J24" s="17"/>
    </row>
    <row r="25" spans="1:10" s="3" customFormat="1" ht="33.75" customHeight="1">
      <c r="A25" s="66" t="s">
        <v>94</v>
      </c>
      <c r="B25" s="33"/>
      <c r="C25" s="33"/>
      <c r="D25" s="54">
        <f t="shared" si="0"/>
        <v>0</v>
      </c>
      <c r="E25" s="17"/>
      <c r="F25" s="17" t="s">
        <v>13</v>
      </c>
      <c r="G25" s="17" t="s">
        <v>13</v>
      </c>
      <c r="H25" s="17"/>
      <c r="I25" s="62"/>
      <c r="J25" s="17"/>
    </row>
    <row r="26" spans="1:10" s="3" customFormat="1" ht="49.5" customHeight="1">
      <c r="A26" s="66" t="s">
        <v>95</v>
      </c>
      <c r="B26" s="33"/>
      <c r="C26" s="33"/>
      <c r="D26" s="54">
        <f t="shared" si="0"/>
        <v>0</v>
      </c>
      <c r="E26" s="17"/>
      <c r="F26" s="17" t="s">
        <v>13</v>
      </c>
      <c r="G26" s="17" t="s">
        <v>13</v>
      </c>
      <c r="H26" s="17"/>
      <c r="I26" s="62"/>
      <c r="J26" s="17"/>
    </row>
    <row r="27" spans="1:10" s="3" customFormat="1" ht="34.5" customHeight="1">
      <c r="A27" s="66" t="s">
        <v>96</v>
      </c>
      <c r="B27" s="33"/>
      <c r="C27" s="33"/>
      <c r="D27" s="54">
        <f t="shared" si="0"/>
        <v>0</v>
      </c>
      <c r="E27" s="17"/>
      <c r="F27" s="17" t="s">
        <v>13</v>
      </c>
      <c r="G27" s="17" t="s">
        <v>13</v>
      </c>
      <c r="H27" s="17"/>
      <c r="I27" s="62"/>
      <c r="J27" s="17"/>
    </row>
    <row r="28" spans="1:10" s="3" customFormat="1" ht="48.75" customHeight="1">
      <c r="A28" s="66" t="s">
        <v>97</v>
      </c>
      <c r="B28" s="33"/>
      <c r="C28" s="33"/>
      <c r="D28" s="54">
        <f t="shared" si="0"/>
        <v>0</v>
      </c>
      <c r="E28" s="17"/>
      <c r="F28" s="17" t="s">
        <v>13</v>
      </c>
      <c r="G28" s="17" t="s">
        <v>13</v>
      </c>
      <c r="H28" s="17"/>
      <c r="I28" s="62"/>
      <c r="J28" s="17"/>
    </row>
    <row r="29" spans="1:10" s="3" customFormat="1" ht="32.25" customHeight="1">
      <c r="A29" s="66" t="s">
        <v>98</v>
      </c>
      <c r="B29" s="33"/>
      <c r="C29" s="33"/>
      <c r="D29" s="54">
        <f t="shared" si="0"/>
        <v>0</v>
      </c>
      <c r="E29" s="17"/>
      <c r="F29" s="17" t="s">
        <v>13</v>
      </c>
      <c r="G29" s="17" t="s">
        <v>13</v>
      </c>
      <c r="H29" s="17"/>
      <c r="I29" s="62">
        <v>83238</v>
      </c>
      <c r="J29" s="17"/>
    </row>
    <row r="30" spans="1:10" s="3" customFormat="1" ht="24.75" customHeight="1">
      <c r="A30" s="66" t="s">
        <v>99</v>
      </c>
      <c r="B30" s="33"/>
      <c r="C30" s="33"/>
      <c r="D30" s="54">
        <f t="shared" si="0"/>
        <v>610157.15</v>
      </c>
      <c r="E30" s="62">
        <v>610157.15</v>
      </c>
      <c r="F30" s="17" t="s">
        <v>13</v>
      </c>
      <c r="G30" s="17" t="s">
        <v>13</v>
      </c>
      <c r="H30" s="17"/>
      <c r="I30" s="62"/>
      <c r="J30" s="17"/>
    </row>
    <row r="31" spans="1:10" s="3" customFormat="1" ht="18.75" customHeight="1">
      <c r="A31" s="66" t="s">
        <v>100</v>
      </c>
      <c r="B31" s="33"/>
      <c r="C31" s="33"/>
      <c r="D31" s="54">
        <f t="shared" si="0"/>
        <v>0</v>
      </c>
      <c r="E31" s="17"/>
      <c r="F31" s="17" t="s">
        <v>13</v>
      </c>
      <c r="G31" s="17" t="s">
        <v>13</v>
      </c>
      <c r="H31" s="17"/>
      <c r="I31" s="62"/>
      <c r="J31" s="17"/>
    </row>
    <row r="32" spans="1:10" s="3" customFormat="1" ht="18.75" customHeight="1">
      <c r="A32" s="66" t="s">
        <v>78</v>
      </c>
      <c r="B32" s="33"/>
      <c r="C32" s="33">
        <v>130</v>
      </c>
      <c r="D32" s="54">
        <f>I32</f>
        <v>1651000</v>
      </c>
      <c r="E32" s="17" t="s">
        <v>13</v>
      </c>
      <c r="F32" s="17" t="s">
        <v>13</v>
      </c>
      <c r="G32" s="17" t="s">
        <v>13</v>
      </c>
      <c r="H32" s="17" t="s">
        <v>13</v>
      </c>
      <c r="I32" s="62">
        <v>1651000</v>
      </c>
      <c r="J32" s="17"/>
    </row>
    <row r="33" spans="1:10" s="3" customFormat="1" ht="25.5" customHeight="1">
      <c r="A33" s="66" t="s">
        <v>79</v>
      </c>
      <c r="B33" s="33"/>
      <c r="C33" s="33">
        <v>130</v>
      </c>
      <c r="D33" s="54">
        <f>I33</f>
        <v>290469.94</v>
      </c>
      <c r="E33" s="17" t="s">
        <v>13</v>
      </c>
      <c r="F33" s="17" t="s">
        <v>13</v>
      </c>
      <c r="G33" s="17" t="s">
        <v>13</v>
      </c>
      <c r="H33" s="17" t="s">
        <v>13</v>
      </c>
      <c r="I33" s="62">
        <v>290469.94</v>
      </c>
      <c r="J33" s="17"/>
    </row>
    <row r="34" spans="1:10" s="3" customFormat="1" ht="17.25" customHeight="1">
      <c r="A34" s="66" t="s">
        <v>80</v>
      </c>
      <c r="B34" s="33"/>
      <c r="C34" s="33">
        <v>130</v>
      </c>
      <c r="D34" s="54">
        <f>I34</f>
        <v>0</v>
      </c>
      <c r="E34" s="17" t="s">
        <v>13</v>
      </c>
      <c r="F34" s="17" t="s">
        <v>13</v>
      </c>
      <c r="G34" s="17" t="s">
        <v>13</v>
      </c>
      <c r="H34" s="17" t="s">
        <v>13</v>
      </c>
      <c r="I34" s="62">
        <v>0</v>
      </c>
      <c r="J34" s="17"/>
    </row>
    <row r="35" spans="1:10" s="3" customFormat="1" ht="24" customHeight="1">
      <c r="A35" s="66" t="s">
        <v>81</v>
      </c>
      <c r="B35" s="33">
        <v>130</v>
      </c>
      <c r="C35" s="33">
        <v>140</v>
      </c>
      <c r="D35" s="54">
        <f>I35</f>
        <v>0</v>
      </c>
      <c r="E35" s="17" t="s">
        <v>13</v>
      </c>
      <c r="F35" s="17" t="s">
        <v>13</v>
      </c>
      <c r="G35" s="17" t="s">
        <v>13</v>
      </c>
      <c r="H35" s="17" t="s">
        <v>13</v>
      </c>
      <c r="I35" s="61"/>
      <c r="J35" s="17" t="s">
        <v>13</v>
      </c>
    </row>
    <row r="36" spans="1:10" s="3" customFormat="1" ht="50.25" customHeight="1">
      <c r="A36" s="66" t="s">
        <v>82</v>
      </c>
      <c r="B36" s="33">
        <v>140</v>
      </c>
      <c r="C36" s="33"/>
      <c r="D36" s="54">
        <f>I36</f>
        <v>0</v>
      </c>
      <c r="E36" s="17" t="s">
        <v>13</v>
      </c>
      <c r="F36" s="17" t="s">
        <v>13</v>
      </c>
      <c r="G36" s="17" t="s">
        <v>13</v>
      </c>
      <c r="H36" s="17" t="s">
        <v>13</v>
      </c>
      <c r="I36" s="61"/>
      <c r="J36" s="17" t="s">
        <v>13</v>
      </c>
    </row>
    <row r="37" spans="1:10" s="3" customFormat="1" ht="22.5" customHeight="1">
      <c r="A37" s="66" t="s">
        <v>83</v>
      </c>
      <c r="B37" s="33">
        <v>150</v>
      </c>
      <c r="C37" s="33">
        <v>180</v>
      </c>
      <c r="D37" s="54">
        <f>F37+G37</f>
        <v>6821681.02</v>
      </c>
      <c r="E37" s="17" t="s">
        <v>13</v>
      </c>
      <c r="F37" s="62">
        <v>6821681.02</v>
      </c>
      <c r="G37" s="62"/>
      <c r="H37" s="17" t="s">
        <v>13</v>
      </c>
      <c r="I37" s="17" t="s">
        <v>13</v>
      </c>
      <c r="J37" s="17" t="s">
        <v>13</v>
      </c>
    </row>
    <row r="38" spans="1:10" s="73" customFormat="1" ht="12">
      <c r="A38" s="80" t="s">
        <v>257</v>
      </c>
      <c r="B38" s="81">
        <v>160</v>
      </c>
      <c r="C38" s="81">
        <v>180</v>
      </c>
      <c r="D38" s="76">
        <f>D40+D41</f>
        <v>119000</v>
      </c>
      <c r="E38" s="77" t="s">
        <v>13</v>
      </c>
      <c r="F38" s="77" t="s">
        <v>13</v>
      </c>
      <c r="G38" s="77" t="s">
        <v>13</v>
      </c>
      <c r="H38" s="77" t="s">
        <v>13</v>
      </c>
      <c r="I38" s="76">
        <v>119000</v>
      </c>
      <c r="J38" s="77"/>
    </row>
    <row r="39" spans="1:10" s="73" customFormat="1" ht="12">
      <c r="A39" s="82" t="s">
        <v>4</v>
      </c>
      <c r="B39" s="75"/>
      <c r="C39" s="75"/>
      <c r="D39" s="83"/>
      <c r="E39" s="77"/>
      <c r="F39" s="77"/>
      <c r="G39" s="77"/>
      <c r="H39" s="77"/>
      <c r="I39" s="76"/>
      <c r="J39" s="77"/>
    </row>
    <row r="40" spans="1:10" s="73" customFormat="1" ht="12">
      <c r="A40" s="84" t="s">
        <v>258</v>
      </c>
      <c r="B40" s="75"/>
      <c r="C40" s="75">
        <v>180</v>
      </c>
      <c r="D40" s="83">
        <f>I40</f>
        <v>19000</v>
      </c>
      <c r="E40" s="77" t="s">
        <v>13</v>
      </c>
      <c r="F40" s="77" t="s">
        <v>13</v>
      </c>
      <c r="G40" s="77" t="s">
        <v>13</v>
      </c>
      <c r="H40" s="77" t="s">
        <v>13</v>
      </c>
      <c r="I40" s="76">
        <v>19000</v>
      </c>
      <c r="J40" s="77"/>
    </row>
    <row r="41" spans="1:10" s="73" customFormat="1" ht="12">
      <c r="A41" s="84" t="s">
        <v>259</v>
      </c>
      <c r="B41" s="75"/>
      <c r="C41" s="75">
        <v>180</v>
      </c>
      <c r="D41" s="83">
        <f>I41</f>
        <v>100000</v>
      </c>
      <c r="E41" s="77" t="s">
        <v>13</v>
      </c>
      <c r="F41" s="77" t="s">
        <v>13</v>
      </c>
      <c r="G41" s="77" t="s">
        <v>13</v>
      </c>
      <c r="H41" s="77" t="s">
        <v>13</v>
      </c>
      <c r="I41" s="76">
        <v>100000</v>
      </c>
      <c r="J41" s="77"/>
    </row>
    <row r="42" spans="1:10" s="78" customFormat="1" ht="12">
      <c r="A42" s="74" t="s">
        <v>57</v>
      </c>
      <c r="B42" s="75">
        <v>180</v>
      </c>
      <c r="C42" s="75">
        <v>400</v>
      </c>
      <c r="D42" s="76">
        <f>D44+D45+D46+D47</f>
        <v>0</v>
      </c>
      <c r="E42" s="77" t="s">
        <v>13</v>
      </c>
      <c r="F42" s="77" t="s">
        <v>13</v>
      </c>
      <c r="G42" s="77" t="s">
        <v>13</v>
      </c>
      <c r="H42" s="77" t="s">
        <v>13</v>
      </c>
      <c r="I42" s="76">
        <f>I44+I45+I46+I47</f>
        <v>0</v>
      </c>
      <c r="J42" s="77" t="s">
        <v>13</v>
      </c>
    </row>
    <row r="43" spans="1:10" s="3" customFormat="1" ht="12">
      <c r="A43" s="67" t="s">
        <v>4</v>
      </c>
      <c r="B43" s="33"/>
      <c r="C43" s="33"/>
      <c r="D43" s="30"/>
      <c r="E43" s="17"/>
      <c r="F43" s="17"/>
      <c r="G43" s="17"/>
      <c r="H43" s="17"/>
      <c r="I43" s="62"/>
      <c r="J43" s="17"/>
    </row>
    <row r="44" spans="1:10" s="3" customFormat="1" ht="12">
      <c r="A44" s="67" t="s">
        <v>101</v>
      </c>
      <c r="B44" s="33"/>
      <c r="C44" s="33">
        <v>410</v>
      </c>
      <c r="D44" s="54">
        <f>I44</f>
        <v>0</v>
      </c>
      <c r="E44" s="17" t="s">
        <v>13</v>
      </c>
      <c r="F44" s="17" t="s">
        <v>13</v>
      </c>
      <c r="G44" s="17" t="s">
        <v>13</v>
      </c>
      <c r="H44" s="17" t="s">
        <v>13</v>
      </c>
      <c r="I44" s="62"/>
      <c r="J44" s="17" t="s">
        <v>13</v>
      </c>
    </row>
    <row r="45" spans="1:10" s="3" customFormat="1" ht="21.75" customHeight="1">
      <c r="A45" s="67" t="s">
        <v>102</v>
      </c>
      <c r="B45" s="33"/>
      <c r="C45" s="33">
        <v>420</v>
      </c>
      <c r="D45" s="54">
        <f>I45</f>
        <v>0</v>
      </c>
      <c r="E45" s="17" t="s">
        <v>13</v>
      </c>
      <c r="F45" s="17" t="s">
        <v>13</v>
      </c>
      <c r="G45" s="17" t="s">
        <v>13</v>
      </c>
      <c r="H45" s="17" t="s">
        <v>13</v>
      </c>
      <c r="I45" s="62"/>
      <c r="J45" s="17" t="s">
        <v>13</v>
      </c>
    </row>
    <row r="46" spans="1:10" s="3" customFormat="1" ht="21.75" customHeight="1">
      <c r="A46" s="67" t="s">
        <v>103</v>
      </c>
      <c r="B46" s="33"/>
      <c r="C46" s="33">
        <v>430</v>
      </c>
      <c r="D46" s="54">
        <f>I46</f>
        <v>0</v>
      </c>
      <c r="E46" s="17" t="s">
        <v>13</v>
      </c>
      <c r="F46" s="17" t="s">
        <v>13</v>
      </c>
      <c r="G46" s="17" t="s">
        <v>13</v>
      </c>
      <c r="H46" s="17" t="s">
        <v>13</v>
      </c>
      <c r="I46" s="62"/>
      <c r="J46" s="17" t="s">
        <v>13</v>
      </c>
    </row>
    <row r="47" spans="1:10" s="3" customFormat="1" ht="17.25" customHeight="1">
      <c r="A47" s="67" t="s">
        <v>104</v>
      </c>
      <c r="B47" s="33"/>
      <c r="C47" s="33">
        <v>440</v>
      </c>
      <c r="D47" s="54">
        <f>I47</f>
        <v>0</v>
      </c>
      <c r="E47" s="17" t="s">
        <v>13</v>
      </c>
      <c r="F47" s="17" t="s">
        <v>13</v>
      </c>
      <c r="G47" s="17" t="s">
        <v>13</v>
      </c>
      <c r="H47" s="17" t="s">
        <v>13</v>
      </c>
      <c r="I47" s="62"/>
      <c r="J47" s="17" t="s">
        <v>13</v>
      </c>
    </row>
    <row r="48" spans="1:10" s="2" customFormat="1" ht="11.25" customHeight="1">
      <c r="A48" s="42" t="s">
        <v>75</v>
      </c>
      <c r="B48" s="43"/>
      <c r="C48" s="44"/>
      <c r="D48" s="64">
        <f aca="true" t="shared" si="1" ref="D48:J48">D49+D55+D59+D62+D71</f>
        <v>43081119.239999995</v>
      </c>
      <c r="E48" s="64">
        <f t="shared" si="1"/>
        <v>33695572.85</v>
      </c>
      <c r="F48" s="64">
        <f t="shared" si="1"/>
        <v>6821681.0200000005</v>
      </c>
      <c r="G48" s="64">
        <f t="shared" si="1"/>
        <v>0</v>
      </c>
      <c r="H48" s="64">
        <f t="shared" si="1"/>
        <v>0</v>
      </c>
      <c r="I48" s="64">
        <f t="shared" si="1"/>
        <v>2563865.37</v>
      </c>
      <c r="J48" s="64">
        <f t="shared" si="1"/>
        <v>0</v>
      </c>
    </row>
    <row r="49" spans="1:10" s="2" customFormat="1" ht="13.5" customHeight="1">
      <c r="A49" s="68" t="s">
        <v>105</v>
      </c>
      <c r="B49" s="33"/>
      <c r="C49" s="33"/>
      <c r="D49" s="62">
        <f aca="true" t="shared" si="2" ref="D49:I49">D51+D52+D53+D54</f>
        <v>31514363.75</v>
      </c>
      <c r="E49" s="62">
        <v>27546103</v>
      </c>
      <c r="F49" s="62">
        <v>2991760.75</v>
      </c>
      <c r="G49" s="62">
        <f t="shared" si="2"/>
        <v>0</v>
      </c>
      <c r="H49" s="62">
        <f t="shared" si="2"/>
        <v>0</v>
      </c>
      <c r="I49" s="62">
        <v>976500</v>
      </c>
      <c r="J49" s="62">
        <f>K49+L49</f>
        <v>0</v>
      </c>
    </row>
    <row r="50" spans="1:10" s="2" customFormat="1" ht="13.5" customHeight="1">
      <c r="A50" s="68" t="s">
        <v>4</v>
      </c>
      <c r="B50" s="33"/>
      <c r="C50" s="33"/>
      <c r="D50" s="54"/>
      <c r="E50" s="62"/>
      <c r="F50" s="62"/>
      <c r="G50" s="62"/>
      <c r="H50" s="62"/>
      <c r="I50" s="62"/>
      <c r="J50" s="62"/>
    </row>
    <row r="51" spans="1:10" s="2" customFormat="1" ht="25.5" customHeight="1">
      <c r="A51" s="68" t="s">
        <v>45</v>
      </c>
      <c r="B51" s="33">
        <v>210</v>
      </c>
      <c r="C51" s="33">
        <v>111</v>
      </c>
      <c r="D51" s="54">
        <f>E51+F51+G51+H51+I51</f>
        <v>24009388.44</v>
      </c>
      <c r="E51" s="62">
        <v>21153581.41</v>
      </c>
      <c r="F51" s="62">
        <v>2105807.03</v>
      </c>
      <c r="G51" s="62"/>
      <c r="H51" s="62"/>
      <c r="I51" s="62">
        <v>750000</v>
      </c>
      <c r="J51" s="62"/>
    </row>
    <row r="52" spans="1:10" s="2" customFormat="1" ht="36.75" customHeight="1">
      <c r="A52" s="68" t="s">
        <v>106</v>
      </c>
      <c r="B52" s="33"/>
      <c r="C52" s="33">
        <v>112</v>
      </c>
      <c r="D52" s="54">
        <f>E52+F52+G52+H52+I52</f>
        <v>254140</v>
      </c>
      <c r="E52" s="62">
        <v>4140</v>
      </c>
      <c r="F52" s="62">
        <v>250000</v>
      </c>
      <c r="G52" s="62"/>
      <c r="H52" s="62"/>
      <c r="I52" s="62"/>
      <c r="J52" s="62"/>
    </row>
    <row r="53" spans="1:10" s="2" customFormat="1" ht="36" customHeight="1">
      <c r="A53" s="68" t="s">
        <v>107</v>
      </c>
      <c r="B53" s="33"/>
      <c r="C53" s="33">
        <v>119</v>
      </c>
      <c r="D53" s="54">
        <f>E53+F53+G53+H53+I53</f>
        <v>0</v>
      </c>
      <c r="E53" s="62"/>
      <c r="F53" s="62"/>
      <c r="G53" s="62"/>
      <c r="H53" s="62"/>
      <c r="I53" s="62"/>
      <c r="J53" s="62"/>
    </row>
    <row r="54" spans="1:10" s="2" customFormat="1" ht="35.25" customHeight="1">
      <c r="A54" s="68" t="s">
        <v>46</v>
      </c>
      <c r="B54" s="33">
        <v>211</v>
      </c>
      <c r="C54" s="33">
        <v>119</v>
      </c>
      <c r="D54" s="54">
        <f>E54+F54+G54+H54+I54</f>
        <v>7250835.31</v>
      </c>
      <c r="E54" s="62">
        <v>6388381.59</v>
      </c>
      <c r="F54" s="62">
        <v>635953.72</v>
      </c>
      <c r="G54" s="62"/>
      <c r="H54" s="62"/>
      <c r="I54" s="62">
        <v>226500</v>
      </c>
      <c r="J54" s="62"/>
    </row>
    <row r="55" spans="1:10" s="2" customFormat="1" ht="39.75" customHeight="1">
      <c r="A55" s="68" t="s">
        <v>123</v>
      </c>
      <c r="B55" s="33">
        <v>220</v>
      </c>
      <c r="C55" s="33">
        <v>320</v>
      </c>
      <c r="D55" s="62">
        <f>E55+F55+G55+H55+I55</f>
        <v>1106792.83</v>
      </c>
      <c r="E55" s="62">
        <f aca="true" t="shared" si="3" ref="E55:J55">E57+E58</f>
        <v>0</v>
      </c>
      <c r="F55" s="62">
        <v>1106792.83</v>
      </c>
      <c r="G55" s="62">
        <f t="shared" si="3"/>
        <v>0</v>
      </c>
      <c r="H55" s="62">
        <f t="shared" si="3"/>
        <v>0</v>
      </c>
      <c r="I55" s="62">
        <f>I57+I58</f>
        <v>0</v>
      </c>
      <c r="J55" s="62">
        <f t="shared" si="3"/>
        <v>0</v>
      </c>
    </row>
    <row r="56" spans="1:10" s="2" customFormat="1" ht="13.5" customHeight="1">
      <c r="A56" s="68" t="s">
        <v>3</v>
      </c>
      <c r="B56" s="33"/>
      <c r="C56" s="33"/>
      <c r="D56" s="54"/>
      <c r="E56" s="62"/>
      <c r="F56" s="62"/>
      <c r="G56" s="62"/>
      <c r="H56" s="62"/>
      <c r="I56" s="62"/>
      <c r="J56" s="62"/>
    </row>
    <row r="57" spans="1:10" s="2" customFormat="1" ht="15.75" customHeight="1">
      <c r="A57" s="69" t="s">
        <v>18</v>
      </c>
      <c r="B57" s="36"/>
      <c r="C57" s="37">
        <v>321</v>
      </c>
      <c r="D57" s="54">
        <f>E57+F57+G57+H57+I57</f>
        <v>1106792.83</v>
      </c>
      <c r="E57" s="62"/>
      <c r="F57" s="62">
        <v>1106792.83</v>
      </c>
      <c r="G57" s="62"/>
      <c r="H57" s="62"/>
      <c r="I57" s="62"/>
      <c r="J57" s="62"/>
    </row>
    <row r="58" spans="1:10" s="2" customFormat="1" ht="26.25" customHeight="1">
      <c r="A58" s="67" t="s">
        <v>69</v>
      </c>
      <c r="B58" s="33"/>
      <c r="C58" s="33">
        <v>323</v>
      </c>
      <c r="D58" s="54">
        <f>E58+F58+G58+H58+I58</f>
        <v>0</v>
      </c>
      <c r="E58" s="62"/>
      <c r="F58" s="62"/>
      <c r="G58" s="62"/>
      <c r="H58" s="62"/>
      <c r="I58" s="62"/>
      <c r="J58" s="62"/>
    </row>
    <row r="59" spans="1:10" s="2" customFormat="1" ht="18" customHeight="1">
      <c r="A59" s="67" t="s">
        <v>108</v>
      </c>
      <c r="B59" s="33"/>
      <c r="C59" s="33">
        <v>830</v>
      </c>
      <c r="D59" s="54">
        <f>E59+F59+G59+H59+I59</f>
        <v>0</v>
      </c>
      <c r="E59" s="62">
        <f aca="true" t="shared" si="4" ref="E59:J59">E61</f>
        <v>0</v>
      </c>
      <c r="F59" s="62">
        <f t="shared" si="4"/>
        <v>0</v>
      </c>
      <c r="G59" s="62">
        <f t="shared" si="4"/>
        <v>0</v>
      </c>
      <c r="H59" s="62">
        <f t="shared" si="4"/>
        <v>0</v>
      </c>
      <c r="I59" s="62">
        <f>I61</f>
        <v>0</v>
      </c>
      <c r="J59" s="62">
        <f t="shared" si="4"/>
        <v>0</v>
      </c>
    </row>
    <row r="60" spans="1:10" s="2" customFormat="1" ht="14.25" customHeight="1">
      <c r="A60" s="68" t="s">
        <v>3</v>
      </c>
      <c r="B60" s="33"/>
      <c r="C60" s="33"/>
      <c r="D60" s="54"/>
      <c r="E60" s="62"/>
      <c r="F60" s="62"/>
      <c r="G60" s="62"/>
      <c r="H60" s="62"/>
      <c r="I60" s="62"/>
      <c r="J60" s="62"/>
    </row>
    <row r="61" spans="1:10" s="2" customFormat="1" ht="110.25" customHeight="1">
      <c r="A61" s="67" t="s">
        <v>109</v>
      </c>
      <c r="B61" s="33"/>
      <c r="C61" s="33">
        <v>831</v>
      </c>
      <c r="D61" s="54">
        <f>E61+F61+G61+H61+I61</f>
        <v>0</v>
      </c>
      <c r="E61" s="62"/>
      <c r="F61" s="62"/>
      <c r="G61" s="62"/>
      <c r="H61" s="62"/>
      <c r="I61" s="62"/>
      <c r="J61" s="62"/>
    </row>
    <row r="62" spans="1:10" s="2" customFormat="1" ht="16.5" customHeight="1">
      <c r="A62" s="68" t="s">
        <v>52</v>
      </c>
      <c r="B62" s="33">
        <v>230</v>
      </c>
      <c r="C62" s="33">
        <v>850</v>
      </c>
      <c r="D62" s="54">
        <f>E62+F62+G62+H62+I62</f>
        <v>2621691</v>
      </c>
      <c r="E62" s="54">
        <f>E64+E68+E69</f>
        <v>0</v>
      </c>
      <c r="F62" s="54">
        <v>2465497</v>
      </c>
      <c r="G62" s="54">
        <f>G64+G68+G69</f>
        <v>0</v>
      </c>
      <c r="H62" s="54">
        <f>H64+H68+H69</f>
        <v>0</v>
      </c>
      <c r="I62" s="54">
        <v>156194</v>
      </c>
      <c r="J62" s="62">
        <f>J66+J67+J68+J69</f>
        <v>0</v>
      </c>
    </row>
    <row r="63" spans="1:10" s="2" customFormat="1" ht="14.25" customHeight="1">
      <c r="A63" s="68" t="s">
        <v>3</v>
      </c>
      <c r="B63" s="33"/>
      <c r="C63" s="33"/>
      <c r="D63" s="54"/>
      <c r="E63" s="62"/>
      <c r="F63" s="62"/>
      <c r="G63" s="62"/>
      <c r="H63" s="62"/>
      <c r="I63" s="62"/>
      <c r="J63" s="62"/>
    </row>
    <row r="64" spans="1:10" s="79" customFormat="1" ht="24" customHeight="1">
      <c r="A64" s="85" t="s">
        <v>256</v>
      </c>
      <c r="B64" s="86"/>
      <c r="C64" s="81">
        <v>851</v>
      </c>
      <c r="D64" s="83">
        <f aca="true" t="shared" si="5" ref="D64:J64">D66+D67</f>
        <v>2465497</v>
      </c>
      <c r="E64" s="83">
        <f t="shared" si="5"/>
        <v>0</v>
      </c>
      <c r="F64" s="83">
        <v>2465497</v>
      </c>
      <c r="G64" s="83">
        <f t="shared" si="5"/>
        <v>0</v>
      </c>
      <c r="H64" s="83">
        <f t="shared" si="5"/>
        <v>0</v>
      </c>
      <c r="I64" s="83">
        <f t="shared" si="5"/>
        <v>0</v>
      </c>
      <c r="J64" s="83">
        <f t="shared" si="5"/>
        <v>0</v>
      </c>
    </row>
    <row r="65" spans="1:10" s="2" customFormat="1" ht="16.5" customHeight="1">
      <c r="A65" s="68" t="s">
        <v>3</v>
      </c>
      <c r="B65" s="33"/>
      <c r="C65" s="33"/>
      <c r="D65" s="54"/>
      <c r="E65" s="62"/>
      <c r="F65" s="62"/>
      <c r="G65" s="62"/>
      <c r="H65" s="62"/>
      <c r="I65" s="62"/>
      <c r="J65" s="62"/>
    </row>
    <row r="66" spans="1:10" s="2" customFormat="1" ht="15.75" customHeight="1">
      <c r="A66" s="68" t="s">
        <v>55</v>
      </c>
      <c r="B66" s="33"/>
      <c r="C66" s="33">
        <v>851</v>
      </c>
      <c r="D66" s="54">
        <f>E66+F66+G66+H66+I66</f>
        <v>2465497</v>
      </c>
      <c r="E66" s="62"/>
      <c r="F66" s="62">
        <v>2465497</v>
      </c>
      <c r="G66" s="62"/>
      <c r="H66" s="62"/>
      <c r="I66" s="62"/>
      <c r="J66" s="62"/>
    </row>
    <row r="67" spans="1:10" s="2" customFormat="1" ht="14.25" customHeight="1">
      <c r="A67" s="68" t="s">
        <v>56</v>
      </c>
      <c r="B67" s="33"/>
      <c r="C67" s="33">
        <v>851</v>
      </c>
      <c r="D67" s="54">
        <f>E67+F67+G67+H67+I67</f>
        <v>0</v>
      </c>
      <c r="E67" s="62"/>
      <c r="F67" s="62"/>
      <c r="G67" s="62"/>
      <c r="H67" s="62"/>
      <c r="I67" s="62"/>
      <c r="J67" s="62"/>
    </row>
    <row r="68" spans="1:10" s="2" customFormat="1" ht="12.75">
      <c r="A68" s="68" t="s">
        <v>59</v>
      </c>
      <c r="B68" s="33"/>
      <c r="C68" s="33">
        <v>852</v>
      </c>
      <c r="D68" s="54">
        <f>E68+F68+G68+H68+I68</f>
        <v>156194</v>
      </c>
      <c r="E68" s="62"/>
      <c r="F68" s="62"/>
      <c r="G68" s="62"/>
      <c r="H68" s="62"/>
      <c r="I68" s="62">
        <v>156194</v>
      </c>
      <c r="J68" s="62"/>
    </row>
    <row r="69" spans="1:10" s="2" customFormat="1" ht="15" customHeight="1">
      <c r="A69" s="68" t="s">
        <v>110</v>
      </c>
      <c r="B69" s="33"/>
      <c r="C69" s="33">
        <v>853</v>
      </c>
      <c r="D69" s="54">
        <f>E69+F69+G69+H69+I69</f>
        <v>0</v>
      </c>
      <c r="E69" s="62"/>
      <c r="F69" s="62"/>
      <c r="G69" s="62"/>
      <c r="H69" s="62"/>
      <c r="I69" s="62"/>
      <c r="J69" s="62"/>
    </row>
    <row r="70" spans="1:10" s="2" customFormat="1" ht="17.25" customHeight="1">
      <c r="A70" s="68" t="s">
        <v>111</v>
      </c>
      <c r="B70" s="81">
        <v>240</v>
      </c>
      <c r="C70" s="33"/>
      <c r="D70" s="54">
        <f>E70+F70+G70+H70+I70</f>
        <v>0</v>
      </c>
      <c r="E70" s="62"/>
      <c r="F70" s="62"/>
      <c r="G70" s="62"/>
      <c r="H70" s="62"/>
      <c r="I70" s="62"/>
      <c r="J70" s="62"/>
    </row>
    <row r="71" spans="1:10" s="2" customFormat="1" ht="40.5" customHeight="1">
      <c r="A71" s="68" t="s">
        <v>124</v>
      </c>
      <c r="B71" s="33"/>
      <c r="C71" s="33">
        <v>240</v>
      </c>
      <c r="D71" s="89">
        <f aca="true" t="shared" si="6" ref="D71:J71">D72+D73</f>
        <v>7838271.66</v>
      </c>
      <c r="E71" s="62">
        <v>6149469.85</v>
      </c>
      <c r="F71" s="62">
        <v>257630.44</v>
      </c>
      <c r="G71" s="62">
        <f t="shared" si="6"/>
        <v>0</v>
      </c>
      <c r="H71" s="62">
        <f t="shared" si="6"/>
        <v>0</v>
      </c>
      <c r="I71" s="62">
        <v>1431171.37</v>
      </c>
      <c r="J71" s="62">
        <f t="shared" si="6"/>
        <v>0</v>
      </c>
    </row>
    <row r="72" spans="1:10" s="2" customFormat="1" ht="27.75" customHeight="1">
      <c r="A72" s="68" t="s">
        <v>112</v>
      </c>
      <c r="B72" s="33">
        <v>250</v>
      </c>
      <c r="C72" s="33"/>
      <c r="D72" s="54">
        <f>E72+F72+G72+H72+I72</f>
        <v>0</v>
      </c>
      <c r="E72" s="62"/>
      <c r="F72" s="62"/>
      <c r="G72" s="62"/>
      <c r="H72" s="62"/>
      <c r="I72" s="62"/>
      <c r="J72" s="62"/>
    </row>
    <row r="73" spans="1:10" s="2" customFormat="1" ht="25.5" customHeight="1">
      <c r="A73" s="68" t="s">
        <v>113</v>
      </c>
      <c r="B73" s="81">
        <v>260</v>
      </c>
      <c r="C73" s="33"/>
      <c r="D73" s="88">
        <f>D75+D84</f>
        <v>7838271.66</v>
      </c>
      <c r="E73" s="54">
        <v>6149469.85</v>
      </c>
      <c r="F73" s="54">
        <v>257630.44</v>
      </c>
      <c r="G73" s="54">
        <f>G75+G84</f>
        <v>0</v>
      </c>
      <c r="H73" s="54">
        <f>H75+H84</f>
        <v>0</v>
      </c>
      <c r="I73" s="54">
        <v>1431171.37</v>
      </c>
      <c r="J73" s="54">
        <f>J75+J84</f>
        <v>0</v>
      </c>
    </row>
    <row r="74" spans="1:10" s="2" customFormat="1" ht="10.5" customHeight="1">
      <c r="A74" s="68" t="s">
        <v>3</v>
      </c>
      <c r="B74" s="33"/>
      <c r="C74" s="33"/>
      <c r="D74" s="54"/>
      <c r="E74" s="62"/>
      <c r="F74" s="62"/>
      <c r="G74" s="62"/>
      <c r="H74" s="62"/>
      <c r="I74" s="62"/>
      <c r="J74" s="62"/>
    </row>
    <row r="75" spans="1:10" s="2" customFormat="1" ht="39" customHeight="1">
      <c r="A75" s="68" t="s">
        <v>125</v>
      </c>
      <c r="B75" s="33"/>
      <c r="C75" s="33">
        <v>243</v>
      </c>
      <c r="D75" s="54">
        <f>D77+D78+D79+D80+D81+D82+D83</f>
        <v>0</v>
      </c>
      <c r="E75" s="62">
        <f>E77+E78+E79+E80+E81+E82+E83</f>
        <v>0</v>
      </c>
      <c r="F75" s="62">
        <f>F77+F78+F79+F80+F81+F82+F83</f>
        <v>0</v>
      </c>
      <c r="G75" s="62">
        <f>G77+G78+G79+G80+G81+G82+G83</f>
        <v>0</v>
      </c>
      <c r="H75" s="62">
        <f>H76+H77+H78+H79+H80+H81+H82</f>
        <v>0</v>
      </c>
      <c r="I75" s="17" t="s">
        <v>13</v>
      </c>
      <c r="J75" s="62">
        <f>J76+J77+J78+J79+J80+J81+J82</f>
        <v>0</v>
      </c>
    </row>
    <row r="76" spans="1:10" s="2" customFormat="1" ht="11.25" customHeight="1">
      <c r="A76" s="68" t="s">
        <v>3</v>
      </c>
      <c r="B76" s="33"/>
      <c r="C76" s="33"/>
      <c r="D76" s="54"/>
      <c r="E76" s="62"/>
      <c r="F76" s="62"/>
      <c r="G76" s="62"/>
      <c r="H76" s="62"/>
      <c r="I76" s="62"/>
      <c r="J76" s="62"/>
    </row>
    <row r="77" spans="1:10" s="2" customFormat="1" ht="27.75" customHeight="1">
      <c r="A77" s="68" t="s">
        <v>48</v>
      </c>
      <c r="B77" s="33"/>
      <c r="C77" s="33">
        <v>243</v>
      </c>
      <c r="D77" s="54">
        <f>E77+F77+G77+H77</f>
        <v>0</v>
      </c>
      <c r="E77" s="62"/>
      <c r="F77" s="62"/>
      <c r="G77" s="62"/>
      <c r="H77" s="62"/>
      <c r="I77" s="17" t="s">
        <v>13</v>
      </c>
      <c r="J77" s="62"/>
    </row>
    <row r="78" spans="1:10" s="2" customFormat="1" ht="25.5" customHeight="1">
      <c r="A78" s="68" t="s">
        <v>50</v>
      </c>
      <c r="B78" s="33"/>
      <c r="C78" s="33">
        <v>243</v>
      </c>
      <c r="D78" s="54">
        <f aca="true" t="shared" si="7" ref="D78:D83">E78+F78+G78+H78</f>
        <v>0</v>
      </c>
      <c r="E78" s="62"/>
      <c r="F78" s="62"/>
      <c r="G78" s="62"/>
      <c r="H78" s="62"/>
      <c r="I78" s="17" t="s">
        <v>13</v>
      </c>
      <c r="J78" s="62"/>
    </row>
    <row r="79" spans="1:10" s="2" customFormat="1" ht="24.75" customHeight="1">
      <c r="A79" s="68" t="s">
        <v>114</v>
      </c>
      <c r="B79" s="33"/>
      <c r="C79" s="33">
        <v>243</v>
      </c>
      <c r="D79" s="54">
        <f>E79+F79+G79+H79</f>
        <v>0</v>
      </c>
      <c r="E79" s="62"/>
      <c r="F79" s="62"/>
      <c r="G79" s="62"/>
      <c r="H79" s="62"/>
      <c r="I79" s="17" t="s">
        <v>13</v>
      </c>
      <c r="J79" s="62"/>
    </row>
    <row r="80" spans="1:10" s="2" customFormat="1" ht="27.75" customHeight="1">
      <c r="A80" s="68" t="s">
        <v>51</v>
      </c>
      <c r="B80" s="33"/>
      <c r="C80" s="33">
        <v>243</v>
      </c>
      <c r="D80" s="54">
        <f>E80+F80+G80+H80</f>
        <v>0</v>
      </c>
      <c r="E80" s="62"/>
      <c r="F80" s="62"/>
      <c r="G80" s="62"/>
      <c r="H80" s="62"/>
      <c r="I80" s="17" t="s">
        <v>13</v>
      </c>
      <c r="J80" s="62"/>
    </row>
    <row r="81" spans="1:10" s="2" customFormat="1" ht="33.75">
      <c r="A81" s="68" t="s">
        <v>54</v>
      </c>
      <c r="B81" s="33"/>
      <c r="C81" s="33">
        <v>243</v>
      </c>
      <c r="D81" s="54">
        <f t="shared" si="7"/>
        <v>0</v>
      </c>
      <c r="E81" s="62"/>
      <c r="F81" s="62"/>
      <c r="G81" s="62"/>
      <c r="H81" s="62"/>
      <c r="I81" s="17" t="s">
        <v>13</v>
      </c>
      <c r="J81" s="62"/>
    </row>
    <row r="82" spans="1:10" s="2" customFormat="1" ht="38.25" customHeight="1">
      <c r="A82" s="68" t="s">
        <v>53</v>
      </c>
      <c r="B82" s="33"/>
      <c r="C82" s="33">
        <v>243</v>
      </c>
      <c r="D82" s="54">
        <f t="shared" si="7"/>
        <v>0</v>
      </c>
      <c r="E82" s="62"/>
      <c r="F82" s="62"/>
      <c r="G82" s="62"/>
      <c r="H82" s="62"/>
      <c r="I82" s="17" t="s">
        <v>13</v>
      </c>
      <c r="J82" s="62"/>
    </row>
    <row r="83" spans="1:10" s="2" customFormat="1" ht="27" customHeight="1">
      <c r="A83" s="68" t="s">
        <v>58</v>
      </c>
      <c r="B83" s="33"/>
      <c r="C83" s="33">
        <v>243</v>
      </c>
      <c r="D83" s="54">
        <f t="shared" si="7"/>
        <v>0</v>
      </c>
      <c r="E83" s="62"/>
      <c r="F83" s="62"/>
      <c r="G83" s="62"/>
      <c r="H83" s="62"/>
      <c r="I83" s="17" t="s">
        <v>13</v>
      </c>
      <c r="J83" s="62"/>
    </row>
    <row r="84" spans="1:10" s="2" customFormat="1" ht="40.5" customHeight="1">
      <c r="A84" s="67" t="s">
        <v>126</v>
      </c>
      <c r="B84" s="33"/>
      <c r="C84" s="33">
        <v>244</v>
      </c>
      <c r="D84" s="62">
        <f>D86+D87+D88+D94+D95+D96+D97+D98+D99+D100</f>
        <v>7838271.66</v>
      </c>
      <c r="E84" s="62">
        <v>6149469.85</v>
      </c>
      <c r="F84" s="62">
        <v>257630.44</v>
      </c>
      <c r="G84" s="62">
        <f aca="true" t="shared" si="8" ref="E84:J84">G86+G87+G88+G94+G95+G96+G97+G98+G99+G100</f>
        <v>0</v>
      </c>
      <c r="H84" s="62">
        <f t="shared" si="8"/>
        <v>0</v>
      </c>
      <c r="I84" s="62">
        <v>1431171.37</v>
      </c>
      <c r="J84" s="62">
        <f t="shared" si="8"/>
        <v>0</v>
      </c>
    </row>
    <row r="85" spans="1:10" s="2" customFormat="1" ht="15" customHeight="1">
      <c r="A85" s="67" t="s">
        <v>3</v>
      </c>
      <c r="B85" s="33"/>
      <c r="C85" s="33"/>
      <c r="D85" s="54"/>
      <c r="E85" s="62"/>
      <c r="F85" s="62"/>
      <c r="G85" s="62"/>
      <c r="H85" s="62"/>
      <c r="I85" s="62"/>
      <c r="J85" s="62"/>
    </row>
    <row r="86" spans="1:10" s="2" customFormat="1" ht="30.75" customHeight="1">
      <c r="A86" s="68" t="s">
        <v>47</v>
      </c>
      <c r="B86" s="33"/>
      <c r="C86" s="33">
        <v>244</v>
      </c>
      <c r="D86" s="54">
        <f>E86+F86+G86+H86+I86</f>
        <v>257563.84</v>
      </c>
      <c r="E86" s="62">
        <v>232563.84</v>
      </c>
      <c r="F86" s="62"/>
      <c r="G86" s="62"/>
      <c r="H86" s="62"/>
      <c r="I86" s="62">
        <v>25000</v>
      </c>
      <c r="J86" s="62"/>
    </row>
    <row r="87" spans="1:10" s="2" customFormat="1" ht="29.25" customHeight="1">
      <c r="A87" s="68" t="s">
        <v>48</v>
      </c>
      <c r="B87" s="33"/>
      <c r="C87" s="33">
        <v>244</v>
      </c>
      <c r="D87" s="54">
        <f>E87+F87+G87+H87+I87</f>
        <v>0</v>
      </c>
      <c r="E87" s="62"/>
      <c r="F87" s="62"/>
      <c r="G87" s="62"/>
      <c r="H87" s="62"/>
      <c r="I87" s="62">
        <v>0</v>
      </c>
      <c r="J87" s="62"/>
    </row>
    <row r="88" spans="1:10" s="2" customFormat="1" ht="24.75" customHeight="1">
      <c r="A88" s="68" t="s">
        <v>127</v>
      </c>
      <c r="B88" s="33"/>
      <c r="C88" s="33">
        <v>244</v>
      </c>
      <c r="D88" s="54">
        <f>E88+F88+G88+H88+I88</f>
        <v>1834205.83</v>
      </c>
      <c r="E88" s="62">
        <v>1498578.46</v>
      </c>
      <c r="F88" s="62">
        <f>F90+F91+F92+F93</f>
        <v>0</v>
      </c>
      <c r="G88" s="62">
        <f>G90+G91+G92+G93</f>
        <v>0</v>
      </c>
      <c r="H88" s="62">
        <f>H90+H91+H92+H93</f>
        <v>0</v>
      </c>
      <c r="I88" s="62">
        <v>335627.37</v>
      </c>
      <c r="J88" s="62">
        <f>J89+J90+J91+J92+J93</f>
        <v>0</v>
      </c>
    </row>
    <row r="89" spans="1:10" s="2" customFormat="1" ht="16.5" customHeight="1">
      <c r="A89" s="68" t="s">
        <v>4</v>
      </c>
      <c r="B89" s="33"/>
      <c r="C89" s="33"/>
      <c r="D89" s="54"/>
      <c r="E89" s="62"/>
      <c r="F89" s="62"/>
      <c r="G89" s="62"/>
      <c r="H89" s="62"/>
      <c r="I89" s="62"/>
      <c r="J89" s="62"/>
    </row>
    <row r="90" spans="1:10" s="2" customFormat="1" ht="15" customHeight="1">
      <c r="A90" s="68" t="s">
        <v>14</v>
      </c>
      <c r="B90" s="33"/>
      <c r="C90" s="33"/>
      <c r="D90" s="54">
        <f aca="true" t="shared" si="9" ref="D90:D102">E90+F90+G90+H90+I90</f>
        <v>1123112.97</v>
      </c>
      <c r="E90" s="62">
        <v>963744.66</v>
      </c>
      <c r="F90" s="62"/>
      <c r="G90" s="62"/>
      <c r="H90" s="62"/>
      <c r="I90" s="62">
        <v>159368.31</v>
      </c>
      <c r="J90" s="62"/>
    </row>
    <row r="91" spans="1:10" s="2" customFormat="1" ht="14.25" customHeight="1">
      <c r="A91" s="68" t="s">
        <v>15</v>
      </c>
      <c r="B91" s="33"/>
      <c r="C91" s="33"/>
      <c r="D91" s="54">
        <f t="shared" si="9"/>
        <v>0</v>
      </c>
      <c r="E91" s="62"/>
      <c r="F91" s="62"/>
      <c r="G91" s="62"/>
      <c r="H91" s="62"/>
      <c r="I91" s="62"/>
      <c r="J91" s="62"/>
    </row>
    <row r="92" spans="1:10" s="2" customFormat="1" ht="15" customHeight="1">
      <c r="A92" s="68" t="s">
        <v>16</v>
      </c>
      <c r="B92" s="33"/>
      <c r="C92" s="33"/>
      <c r="D92" s="54">
        <f t="shared" si="9"/>
        <v>542937.71</v>
      </c>
      <c r="E92" s="62">
        <v>448785.35</v>
      </c>
      <c r="F92" s="62"/>
      <c r="G92" s="62"/>
      <c r="H92" s="62"/>
      <c r="I92" s="62">
        <v>94152.36</v>
      </c>
      <c r="J92" s="62"/>
    </row>
    <row r="93" spans="1:10" s="2" customFormat="1" ht="17.25" customHeight="1">
      <c r="A93" s="68" t="s">
        <v>17</v>
      </c>
      <c r="B93" s="33"/>
      <c r="C93" s="33"/>
      <c r="D93" s="54">
        <f t="shared" si="9"/>
        <v>168155.15</v>
      </c>
      <c r="E93" s="62">
        <v>86048.45</v>
      </c>
      <c r="F93" s="62"/>
      <c r="G93" s="62"/>
      <c r="H93" s="62"/>
      <c r="I93" s="62">
        <v>82106.7</v>
      </c>
      <c r="J93" s="62"/>
    </row>
    <row r="94" spans="1:10" s="2" customFormat="1" ht="36.75" customHeight="1">
      <c r="A94" s="68" t="s">
        <v>49</v>
      </c>
      <c r="B94" s="33"/>
      <c r="C94" s="33">
        <v>244</v>
      </c>
      <c r="D94" s="54">
        <f t="shared" si="9"/>
        <v>0</v>
      </c>
      <c r="E94" s="62"/>
      <c r="F94" s="62"/>
      <c r="G94" s="62"/>
      <c r="H94" s="62"/>
      <c r="I94" s="62"/>
      <c r="J94" s="62"/>
    </row>
    <row r="95" spans="1:10" s="2" customFormat="1" ht="30.75" customHeight="1">
      <c r="A95" s="68" t="s">
        <v>50</v>
      </c>
      <c r="B95" s="33"/>
      <c r="C95" s="33">
        <v>244</v>
      </c>
      <c r="D95" s="54">
        <f t="shared" si="9"/>
        <v>2140546.95</v>
      </c>
      <c r="E95" s="62">
        <v>1790546.95</v>
      </c>
      <c r="F95" s="62">
        <v>250000</v>
      </c>
      <c r="G95" s="62"/>
      <c r="H95" s="62"/>
      <c r="I95" s="62">
        <v>100000</v>
      </c>
      <c r="J95" s="62"/>
    </row>
    <row r="96" spans="1:10" s="2" customFormat="1" ht="27.75" customHeight="1">
      <c r="A96" s="68" t="s">
        <v>114</v>
      </c>
      <c r="B96" s="33"/>
      <c r="C96" s="33">
        <v>244</v>
      </c>
      <c r="D96" s="54">
        <f t="shared" si="9"/>
        <v>2549620.04</v>
      </c>
      <c r="E96" s="62">
        <v>1821445.6</v>
      </c>
      <c r="F96" s="62">
        <v>7630.44</v>
      </c>
      <c r="G96" s="62"/>
      <c r="H96" s="62"/>
      <c r="I96" s="62">
        <v>720544</v>
      </c>
      <c r="J96" s="62"/>
    </row>
    <row r="97" spans="1:10" s="2" customFormat="1" ht="24.75" customHeight="1">
      <c r="A97" s="68" t="s">
        <v>51</v>
      </c>
      <c r="B97" s="33"/>
      <c r="C97" s="33">
        <v>244</v>
      </c>
      <c r="D97" s="54">
        <f t="shared" si="9"/>
        <v>761335</v>
      </c>
      <c r="E97" s="62">
        <v>661335</v>
      </c>
      <c r="F97" s="62"/>
      <c r="G97" s="62"/>
      <c r="H97" s="62"/>
      <c r="I97" s="62">
        <v>100000</v>
      </c>
      <c r="J97" s="62"/>
    </row>
    <row r="98" spans="1:10" s="2" customFormat="1" ht="35.25" customHeight="1">
      <c r="A98" s="68" t="s">
        <v>54</v>
      </c>
      <c r="B98" s="33"/>
      <c r="C98" s="33">
        <v>244</v>
      </c>
      <c r="D98" s="54">
        <f t="shared" si="9"/>
        <v>0</v>
      </c>
      <c r="E98" s="62"/>
      <c r="F98" s="62"/>
      <c r="G98" s="62"/>
      <c r="H98" s="62"/>
      <c r="I98" s="62"/>
      <c r="J98" s="62"/>
    </row>
    <row r="99" spans="1:10" s="2" customFormat="1" ht="39" customHeight="1">
      <c r="A99" s="68" t="s">
        <v>53</v>
      </c>
      <c r="B99" s="33"/>
      <c r="C99" s="33">
        <v>244</v>
      </c>
      <c r="D99" s="54">
        <f t="shared" si="9"/>
        <v>295000</v>
      </c>
      <c r="E99" s="62">
        <v>145000</v>
      </c>
      <c r="F99" s="62"/>
      <c r="G99" s="62"/>
      <c r="H99" s="62"/>
      <c r="I99" s="62">
        <v>150000</v>
      </c>
      <c r="J99" s="62"/>
    </row>
    <row r="100" spans="1:10" s="2" customFormat="1" ht="23.25" customHeight="1">
      <c r="A100" s="68" t="s">
        <v>58</v>
      </c>
      <c r="B100" s="33"/>
      <c r="C100" s="33">
        <v>244</v>
      </c>
      <c r="D100" s="54">
        <f t="shared" si="9"/>
        <v>0</v>
      </c>
      <c r="E100" s="62"/>
      <c r="F100" s="62"/>
      <c r="G100" s="62"/>
      <c r="H100" s="62"/>
      <c r="I100" s="62"/>
      <c r="J100" s="62"/>
    </row>
    <row r="101" spans="1:10" s="2" customFormat="1" ht="17.25" customHeight="1">
      <c r="A101" s="67" t="s">
        <v>115</v>
      </c>
      <c r="B101" s="33">
        <v>300</v>
      </c>
      <c r="C101" s="33" t="s">
        <v>13</v>
      </c>
      <c r="D101" s="54">
        <f t="shared" si="9"/>
        <v>0</v>
      </c>
      <c r="E101" s="62">
        <f aca="true" t="shared" si="10" ref="E101:J101">E103+E104</f>
        <v>0</v>
      </c>
      <c r="F101" s="62">
        <f t="shared" si="10"/>
        <v>0</v>
      </c>
      <c r="G101" s="62">
        <f t="shared" si="10"/>
        <v>0</v>
      </c>
      <c r="H101" s="62">
        <f t="shared" si="10"/>
        <v>0</v>
      </c>
      <c r="I101" s="62">
        <f t="shared" si="10"/>
        <v>0</v>
      </c>
      <c r="J101" s="62">
        <f t="shared" si="10"/>
        <v>0</v>
      </c>
    </row>
    <row r="102" spans="1:10" s="2" customFormat="1" ht="14.25" customHeight="1">
      <c r="A102" s="67" t="s">
        <v>3</v>
      </c>
      <c r="B102" s="33"/>
      <c r="C102" s="31"/>
      <c r="D102" s="54">
        <f t="shared" si="9"/>
        <v>0</v>
      </c>
      <c r="E102" s="62"/>
      <c r="F102" s="62"/>
      <c r="G102" s="62"/>
      <c r="H102" s="62"/>
      <c r="I102" s="62"/>
      <c r="J102" s="62"/>
    </row>
    <row r="103" spans="1:10" s="2" customFormat="1" ht="16.5" customHeight="1">
      <c r="A103" s="67" t="s">
        <v>116</v>
      </c>
      <c r="B103" s="36">
        <v>310</v>
      </c>
      <c r="C103" s="45"/>
      <c r="D103" s="54">
        <f aca="true" t="shared" si="11" ref="D103:D110">E103+F103+G103+H103+I103</f>
        <v>0</v>
      </c>
      <c r="E103" s="62"/>
      <c r="F103" s="62"/>
      <c r="G103" s="62"/>
      <c r="H103" s="62"/>
      <c r="I103" s="62"/>
      <c r="J103" s="62"/>
    </row>
    <row r="104" spans="1:10" ht="15" customHeight="1">
      <c r="A104" s="67" t="s">
        <v>117</v>
      </c>
      <c r="B104" s="33">
        <v>320</v>
      </c>
      <c r="C104" s="33"/>
      <c r="D104" s="54">
        <f t="shared" si="11"/>
        <v>0</v>
      </c>
      <c r="E104" s="62"/>
      <c r="F104" s="62"/>
      <c r="G104" s="62"/>
      <c r="H104" s="62"/>
      <c r="I104" s="62"/>
      <c r="J104" s="62"/>
    </row>
    <row r="105" spans="1:10" ht="17.25" customHeight="1">
      <c r="A105" s="67" t="s">
        <v>118</v>
      </c>
      <c r="B105" s="33">
        <v>400</v>
      </c>
      <c r="C105" s="33"/>
      <c r="D105" s="54">
        <f t="shared" si="11"/>
        <v>0</v>
      </c>
      <c r="E105" s="62">
        <f aca="true" t="shared" si="12" ref="E105:J105">E107+E108</f>
        <v>0</v>
      </c>
      <c r="F105" s="62">
        <f t="shared" si="12"/>
        <v>0</v>
      </c>
      <c r="G105" s="62">
        <f t="shared" si="12"/>
        <v>0</v>
      </c>
      <c r="H105" s="62">
        <f t="shared" si="12"/>
        <v>0</v>
      </c>
      <c r="I105" s="62">
        <f t="shared" si="12"/>
        <v>0</v>
      </c>
      <c r="J105" s="62">
        <f t="shared" si="12"/>
        <v>0</v>
      </c>
    </row>
    <row r="106" spans="1:10" ht="14.25" customHeight="1">
      <c r="A106" s="67" t="s">
        <v>3</v>
      </c>
      <c r="B106" s="33"/>
      <c r="C106" s="31"/>
      <c r="D106" s="54">
        <f t="shared" si="11"/>
        <v>0</v>
      </c>
      <c r="E106" s="62"/>
      <c r="F106" s="62"/>
      <c r="G106" s="62"/>
      <c r="H106" s="62"/>
      <c r="I106" s="62"/>
      <c r="J106" s="62"/>
    </row>
    <row r="107" spans="1:10" ht="15.75" customHeight="1">
      <c r="A107" s="67" t="s">
        <v>119</v>
      </c>
      <c r="B107" s="36">
        <v>410</v>
      </c>
      <c r="C107" s="45"/>
      <c r="D107" s="54">
        <f t="shared" si="11"/>
        <v>0</v>
      </c>
      <c r="E107" s="62"/>
      <c r="F107" s="62"/>
      <c r="G107" s="62"/>
      <c r="H107" s="62"/>
      <c r="I107" s="62"/>
      <c r="J107" s="62"/>
    </row>
    <row r="108" spans="1:10" ht="13.5" customHeight="1">
      <c r="A108" s="67" t="s">
        <v>120</v>
      </c>
      <c r="B108" s="33">
        <v>420</v>
      </c>
      <c r="C108" s="33"/>
      <c r="D108" s="54">
        <f t="shared" si="11"/>
        <v>0</v>
      </c>
      <c r="E108" s="62"/>
      <c r="F108" s="62"/>
      <c r="G108" s="62"/>
      <c r="H108" s="62"/>
      <c r="I108" s="62"/>
      <c r="J108" s="62"/>
    </row>
    <row r="109" spans="1:10" ht="15.75" customHeight="1">
      <c r="A109" s="67" t="s">
        <v>121</v>
      </c>
      <c r="B109" s="33">
        <v>500</v>
      </c>
      <c r="C109" s="33" t="s">
        <v>13</v>
      </c>
      <c r="D109" s="54">
        <f t="shared" si="11"/>
        <v>157.43</v>
      </c>
      <c r="E109" s="62"/>
      <c r="F109" s="62"/>
      <c r="G109" s="62"/>
      <c r="H109" s="62"/>
      <c r="I109" s="62">
        <v>157.43</v>
      </c>
      <c r="J109" s="62"/>
    </row>
    <row r="110" spans="1:10" ht="21.75" customHeight="1">
      <c r="A110" s="67" t="s">
        <v>122</v>
      </c>
      <c r="B110" s="33">
        <v>600</v>
      </c>
      <c r="C110" s="33" t="s">
        <v>13</v>
      </c>
      <c r="D110" s="54">
        <f t="shared" si="11"/>
        <v>0</v>
      </c>
      <c r="E110" s="62">
        <f aca="true" t="shared" si="13" ref="E110:J110">E109+E11-E48</f>
        <v>0</v>
      </c>
      <c r="F110" s="62">
        <f t="shared" si="13"/>
        <v>0</v>
      </c>
      <c r="G110" s="62">
        <f t="shared" si="13"/>
        <v>0</v>
      </c>
      <c r="H110" s="62">
        <f t="shared" si="13"/>
        <v>0</v>
      </c>
      <c r="I110" s="62">
        <f t="shared" si="13"/>
        <v>0</v>
      </c>
      <c r="J110" s="62">
        <f t="shared" si="13"/>
        <v>0</v>
      </c>
    </row>
    <row r="111" spans="1:10" ht="15">
      <c r="A111" s="65"/>
      <c r="B111" s="27"/>
      <c r="C111" s="27"/>
      <c r="D111" s="27"/>
      <c r="E111" s="27"/>
      <c r="F111" s="27"/>
      <c r="G111" s="27"/>
      <c r="H111" s="27"/>
      <c r="I111" s="27"/>
      <c r="J111" s="28" t="s">
        <v>150</v>
      </c>
    </row>
    <row r="112" spans="1:10" ht="15.75" customHeight="1">
      <c r="A112" s="65"/>
      <c r="B112" s="27"/>
      <c r="C112" s="27"/>
      <c r="D112" s="135" t="s">
        <v>72</v>
      </c>
      <c r="E112" s="135"/>
      <c r="F112" s="135"/>
      <c r="G112" s="135"/>
      <c r="H112" s="27"/>
      <c r="I112" s="27"/>
      <c r="J112" s="27"/>
    </row>
    <row r="113" spans="1:10" ht="15">
      <c r="A113" s="65"/>
      <c r="B113" s="27"/>
      <c r="C113" s="27"/>
      <c r="D113" s="135" t="s">
        <v>291</v>
      </c>
      <c r="E113" s="135"/>
      <c r="F113" s="135"/>
      <c r="G113" s="135"/>
      <c r="H113" s="27"/>
      <c r="I113" s="27"/>
      <c r="J113" s="27"/>
    </row>
    <row r="114" spans="1:10" ht="15">
      <c r="A114" s="65"/>
      <c r="B114" s="27"/>
      <c r="C114" s="27"/>
      <c r="D114" s="28"/>
      <c r="E114" s="136" t="s">
        <v>151</v>
      </c>
      <c r="F114" s="136"/>
      <c r="G114" s="28"/>
      <c r="H114" s="27"/>
      <c r="I114" s="27"/>
      <c r="J114" s="27"/>
    </row>
    <row r="115" spans="1:10" ht="15" customHeight="1">
      <c r="A115" s="142" t="s">
        <v>1</v>
      </c>
      <c r="B115" s="137" t="s">
        <v>76</v>
      </c>
      <c r="C115" s="137" t="s">
        <v>61</v>
      </c>
      <c r="D115" s="138" t="s">
        <v>62</v>
      </c>
      <c r="E115" s="145" t="s">
        <v>68</v>
      </c>
      <c r="F115" s="146"/>
      <c r="G115" s="146"/>
      <c r="H115" s="146"/>
      <c r="I115" s="146"/>
      <c r="J115" s="141"/>
    </row>
    <row r="116" spans="1:10" ht="15" customHeight="1">
      <c r="A116" s="143"/>
      <c r="B116" s="137"/>
      <c r="C116" s="137"/>
      <c r="D116" s="139"/>
      <c r="E116" s="145" t="s">
        <v>4</v>
      </c>
      <c r="F116" s="146"/>
      <c r="G116" s="146"/>
      <c r="H116" s="146"/>
      <c r="I116" s="146"/>
      <c r="J116" s="141"/>
    </row>
    <row r="117" spans="1:10" ht="84" customHeight="1">
      <c r="A117" s="143"/>
      <c r="B117" s="137"/>
      <c r="C117" s="137"/>
      <c r="D117" s="139"/>
      <c r="E117" s="141" t="s">
        <v>70</v>
      </c>
      <c r="F117" s="138" t="s">
        <v>63</v>
      </c>
      <c r="G117" s="137" t="s">
        <v>64</v>
      </c>
      <c r="H117" s="138" t="s">
        <v>65</v>
      </c>
      <c r="I117" s="137" t="s">
        <v>84</v>
      </c>
      <c r="J117" s="137"/>
    </row>
    <row r="118" spans="1:10" ht="15">
      <c r="A118" s="144"/>
      <c r="B118" s="137"/>
      <c r="C118" s="137"/>
      <c r="D118" s="140"/>
      <c r="E118" s="141"/>
      <c r="F118" s="140"/>
      <c r="G118" s="137"/>
      <c r="H118" s="140"/>
      <c r="I118" s="87" t="s">
        <v>66</v>
      </c>
      <c r="J118" s="87" t="s">
        <v>67</v>
      </c>
    </row>
    <row r="119" spans="1:10" s="3" customFormat="1" ht="12">
      <c r="A119" s="32">
        <v>1</v>
      </c>
      <c r="B119" s="32">
        <v>2</v>
      </c>
      <c r="C119" s="32">
        <v>3</v>
      </c>
      <c r="D119" s="17">
        <v>4</v>
      </c>
      <c r="E119" s="17">
        <v>5</v>
      </c>
      <c r="F119" s="17">
        <v>6</v>
      </c>
      <c r="G119" s="17">
        <v>7</v>
      </c>
      <c r="H119" s="17">
        <v>8</v>
      </c>
      <c r="I119" s="17">
        <v>9</v>
      </c>
      <c r="J119" s="17">
        <v>10</v>
      </c>
    </row>
    <row r="120" spans="1:10" s="3" customFormat="1" ht="12">
      <c r="A120" s="35" t="s">
        <v>74</v>
      </c>
      <c r="B120" s="34">
        <v>100</v>
      </c>
      <c r="C120" s="34" t="s">
        <v>13</v>
      </c>
      <c r="D120" s="63">
        <f>E120+F120+G120+H120+I120</f>
        <v>36628350.8</v>
      </c>
      <c r="E120" s="63">
        <f>E123</f>
        <v>33771569.8</v>
      </c>
      <c r="F120" s="63">
        <f>F146</f>
        <v>0</v>
      </c>
      <c r="G120" s="63">
        <f>G146</f>
        <v>0</v>
      </c>
      <c r="H120" s="63"/>
      <c r="I120" s="63">
        <f>I122+I123+I144+I145+I147+I151</f>
        <v>2856781</v>
      </c>
      <c r="J120" s="63">
        <f>J123</f>
        <v>0</v>
      </c>
    </row>
    <row r="121" spans="1:10" s="3" customFormat="1" ht="12">
      <c r="A121" s="66" t="s">
        <v>4</v>
      </c>
      <c r="B121" s="33"/>
      <c r="C121" s="33"/>
      <c r="D121" s="30"/>
      <c r="E121" s="17"/>
      <c r="F121" s="17"/>
      <c r="G121" s="17"/>
      <c r="H121" s="17"/>
      <c r="I121" s="62"/>
      <c r="J121" s="17"/>
    </row>
    <row r="122" spans="1:10" s="3" customFormat="1" ht="12">
      <c r="A122" s="66" t="s">
        <v>60</v>
      </c>
      <c r="B122" s="33">
        <v>110</v>
      </c>
      <c r="C122" s="33">
        <v>120</v>
      </c>
      <c r="D122" s="54">
        <f>I122</f>
        <v>630000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62">
        <v>630000</v>
      </c>
      <c r="J122" s="17" t="s">
        <v>13</v>
      </c>
    </row>
    <row r="123" spans="1:10" s="3" customFormat="1" ht="12">
      <c r="A123" s="66" t="s">
        <v>77</v>
      </c>
      <c r="B123" s="33">
        <v>120</v>
      </c>
      <c r="C123" s="33">
        <v>130</v>
      </c>
      <c r="D123" s="54">
        <f>D125+D126+D127+D128+D129+D130+D131+D132+D133+D134+D135+D136+D137+D138+D139+D140+D141+D142+D143</f>
        <v>35796092.8</v>
      </c>
      <c r="E123" s="54">
        <v>33771569.8</v>
      </c>
      <c r="F123" s="17" t="s">
        <v>13</v>
      </c>
      <c r="G123" s="17" t="s">
        <v>13</v>
      </c>
      <c r="H123" s="30"/>
      <c r="I123" s="54">
        <v>2107781</v>
      </c>
      <c r="J123" s="54">
        <f>J125+J126+J127+J128+J129+J130+J131+J132+J133+J134+J135+J136+J137+J138+J139+J140+J141+J142+J143</f>
        <v>0</v>
      </c>
    </row>
    <row r="124" spans="1:10" s="3" customFormat="1" ht="33" customHeight="1">
      <c r="A124" s="66" t="s">
        <v>4</v>
      </c>
      <c r="B124" s="33"/>
      <c r="C124" s="33"/>
      <c r="D124" s="30"/>
      <c r="E124" s="62"/>
      <c r="F124" s="17"/>
      <c r="G124" s="17"/>
      <c r="H124" s="17"/>
      <c r="I124" s="17"/>
      <c r="J124" s="17"/>
    </row>
    <row r="125" spans="1:10" s="3" customFormat="1" ht="41.25" customHeight="1">
      <c r="A125" s="66" t="s">
        <v>85</v>
      </c>
      <c r="B125" s="33"/>
      <c r="C125" s="33"/>
      <c r="D125" s="54">
        <f>E125</f>
        <v>0</v>
      </c>
      <c r="E125" s="62"/>
      <c r="F125" s="17" t="s">
        <v>13</v>
      </c>
      <c r="G125" s="17" t="s">
        <v>13</v>
      </c>
      <c r="H125" s="17"/>
      <c r="I125" s="62"/>
      <c r="J125" s="17"/>
    </row>
    <row r="126" spans="1:10" s="3" customFormat="1" ht="33.75" customHeight="1">
      <c r="A126" s="66" t="s">
        <v>86</v>
      </c>
      <c r="B126" s="33"/>
      <c r="C126" s="33"/>
      <c r="D126" s="54">
        <f aca="true" t="shared" si="14" ref="D126:D140">E126</f>
        <v>0</v>
      </c>
      <c r="E126" s="62"/>
      <c r="F126" s="17" t="s">
        <v>13</v>
      </c>
      <c r="G126" s="17" t="s">
        <v>13</v>
      </c>
      <c r="H126" s="17"/>
      <c r="I126" s="62"/>
      <c r="J126" s="17"/>
    </row>
    <row r="127" spans="1:10" s="3" customFormat="1" ht="62.25" customHeight="1">
      <c r="A127" s="66" t="s">
        <v>87</v>
      </c>
      <c r="B127" s="33"/>
      <c r="C127" s="33"/>
      <c r="D127" s="54">
        <f t="shared" si="14"/>
        <v>10458516</v>
      </c>
      <c r="E127" s="62">
        <v>10458516</v>
      </c>
      <c r="F127" s="17" t="s">
        <v>13</v>
      </c>
      <c r="G127" s="17" t="s">
        <v>13</v>
      </c>
      <c r="H127" s="17"/>
      <c r="I127" s="62"/>
      <c r="J127" s="17"/>
    </row>
    <row r="128" spans="1:10" s="3" customFormat="1" ht="54.75" customHeight="1">
      <c r="A128" s="66" t="s">
        <v>88</v>
      </c>
      <c r="B128" s="33"/>
      <c r="C128" s="33"/>
      <c r="D128" s="54">
        <f t="shared" si="14"/>
        <v>15282865</v>
      </c>
      <c r="E128" s="62">
        <v>15282865</v>
      </c>
      <c r="F128" s="17" t="s">
        <v>13</v>
      </c>
      <c r="G128" s="17" t="s">
        <v>13</v>
      </c>
      <c r="H128" s="17"/>
      <c r="I128" s="62"/>
      <c r="J128" s="17"/>
    </row>
    <row r="129" spans="1:10" s="3" customFormat="1" ht="48.75" customHeight="1">
      <c r="A129" s="66" t="s">
        <v>89</v>
      </c>
      <c r="B129" s="33"/>
      <c r="C129" s="33"/>
      <c r="D129" s="54">
        <f t="shared" si="14"/>
        <v>2758173</v>
      </c>
      <c r="E129" s="62">
        <v>2758173</v>
      </c>
      <c r="F129" s="17" t="s">
        <v>13</v>
      </c>
      <c r="G129" s="17" t="s">
        <v>13</v>
      </c>
      <c r="H129" s="17"/>
      <c r="I129" s="62"/>
      <c r="J129" s="17"/>
    </row>
    <row r="130" spans="1:10" s="3" customFormat="1" ht="36" customHeight="1">
      <c r="A130" s="66" t="s">
        <v>90</v>
      </c>
      <c r="B130" s="33"/>
      <c r="C130" s="33"/>
      <c r="D130" s="54">
        <f t="shared" si="14"/>
        <v>4661838.65</v>
      </c>
      <c r="E130" s="62">
        <v>4661838.65</v>
      </c>
      <c r="F130" s="17" t="s">
        <v>13</v>
      </c>
      <c r="G130" s="17" t="s">
        <v>13</v>
      </c>
      <c r="H130" s="17"/>
      <c r="I130" s="62"/>
      <c r="J130" s="17"/>
    </row>
    <row r="131" spans="1:10" s="3" customFormat="1" ht="58.5" customHeight="1">
      <c r="A131" s="66" t="s">
        <v>91</v>
      </c>
      <c r="B131" s="33"/>
      <c r="C131" s="33"/>
      <c r="D131" s="54">
        <f t="shared" si="14"/>
        <v>0</v>
      </c>
      <c r="E131" s="17"/>
      <c r="F131" s="17" t="s">
        <v>13</v>
      </c>
      <c r="G131" s="17" t="s">
        <v>13</v>
      </c>
      <c r="H131" s="17"/>
      <c r="I131" s="62"/>
      <c r="J131" s="17"/>
    </row>
    <row r="132" spans="1:10" s="3" customFormat="1" ht="33.75" customHeight="1">
      <c r="A132" s="66" t="s">
        <v>92</v>
      </c>
      <c r="B132" s="33"/>
      <c r="C132" s="33"/>
      <c r="D132" s="54">
        <f t="shared" si="14"/>
        <v>0</v>
      </c>
      <c r="E132" s="17"/>
      <c r="F132" s="17" t="s">
        <v>13</v>
      </c>
      <c r="G132" s="17" t="s">
        <v>13</v>
      </c>
      <c r="H132" s="17"/>
      <c r="I132" s="62"/>
      <c r="J132" s="17"/>
    </row>
    <row r="133" spans="1:10" s="3" customFormat="1" ht="33.75" customHeight="1">
      <c r="A133" s="66" t="s">
        <v>93</v>
      </c>
      <c r="B133" s="33"/>
      <c r="C133" s="33"/>
      <c r="D133" s="54">
        <f t="shared" si="14"/>
        <v>0</v>
      </c>
      <c r="E133" s="17"/>
      <c r="F133" s="17" t="s">
        <v>13</v>
      </c>
      <c r="G133" s="17" t="s">
        <v>13</v>
      </c>
      <c r="H133" s="17"/>
      <c r="I133" s="62"/>
      <c r="J133" s="17"/>
    </row>
    <row r="134" spans="1:10" s="3" customFormat="1" ht="44.25" customHeight="1">
      <c r="A134" s="66" t="s">
        <v>94</v>
      </c>
      <c r="B134" s="33"/>
      <c r="C134" s="33"/>
      <c r="D134" s="54">
        <f t="shared" si="14"/>
        <v>0</v>
      </c>
      <c r="E134" s="17"/>
      <c r="F134" s="17" t="s">
        <v>13</v>
      </c>
      <c r="G134" s="17" t="s">
        <v>13</v>
      </c>
      <c r="H134" s="17"/>
      <c r="I134" s="62"/>
      <c r="J134" s="17"/>
    </row>
    <row r="135" spans="1:10" s="3" customFormat="1" ht="34.5" customHeight="1">
      <c r="A135" s="66" t="s">
        <v>95</v>
      </c>
      <c r="B135" s="33"/>
      <c r="C135" s="33"/>
      <c r="D135" s="54">
        <f t="shared" si="14"/>
        <v>0</v>
      </c>
      <c r="E135" s="17"/>
      <c r="F135" s="17" t="s">
        <v>13</v>
      </c>
      <c r="G135" s="17" t="s">
        <v>13</v>
      </c>
      <c r="H135" s="17"/>
      <c r="I135" s="62"/>
      <c r="J135" s="17"/>
    </row>
    <row r="136" spans="1:10" s="3" customFormat="1" ht="44.25" customHeight="1">
      <c r="A136" s="66" t="s">
        <v>96</v>
      </c>
      <c r="B136" s="33"/>
      <c r="C136" s="33"/>
      <c r="D136" s="54">
        <f t="shared" si="14"/>
        <v>0</v>
      </c>
      <c r="E136" s="62"/>
      <c r="F136" s="17" t="s">
        <v>13</v>
      </c>
      <c r="G136" s="17" t="s">
        <v>13</v>
      </c>
      <c r="H136" s="17"/>
      <c r="I136" s="62"/>
      <c r="J136" s="17"/>
    </row>
    <row r="137" spans="1:10" s="3" customFormat="1" ht="32.25" customHeight="1">
      <c r="A137" s="66" t="s">
        <v>97</v>
      </c>
      <c r="B137" s="33"/>
      <c r="C137" s="33"/>
      <c r="D137" s="54">
        <f t="shared" si="14"/>
        <v>0</v>
      </c>
      <c r="E137" s="62"/>
      <c r="F137" s="17" t="s">
        <v>13</v>
      </c>
      <c r="G137" s="17" t="s">
        <v>13</v>
      </c>
      <c r="H137" s="17"/>
      <c r="I137" s="62"/>
      <c r="J137" s="17"/>
    </row>
    <row r="138" spans="1:10" s="3" customFormat="1" ht="24.75" customHeight="1">
      <c r="A138" s="66" t="s">
        <v>98</v>
      </c>
      <c r="B138" s="33"/>
      <c r="C138" s="33"/>
      <c r="D138" s="54">
        <f t="shared" si="14"/>
        <v>0</v>
      </c>
      <c r="E138" s="62"/>
      <c r="F138" s="17" t="s">
        <v>13</v>
      </c>
      <c r="G138" s="17" t="s">
        <v>13</v>
      </c>
      <c r="H138" s="17"/>
      <c r="I138" s="62">
        <v>83238</v>
      </c>
      <c r="J138" s="17"/>
    </row>
    <row r="139" spans="1:10" s="3" customFormat="1" ht="18.75" customHeight="1">
      <c r="A139" s="66" t="s">
        <v>99</v>
      </c>
      <c r="B139" s="33"/>
      <c r="C139" s="33"/>
      <c r="D139" s="54">
        <f t="shared" si="14"/>
        <v>610157.15</v>
      </c>
      <c r="E139" s="62">
        <v>610157.15</v>
      </c>
      <c r="F139" s="17" t="s">
        <v>13</v>
      </c>
      <c r="G139" s="17" t="s">
        <v>13</v>
      </c>
      <c r="H139" s="17"/>
      <c r="I139" s="62"/>
      <c r="J139" s="17"/>
    </row>
    <row r="140" spans="1:10" s="3" customFormat="1" ht="18.75" customHeight="1">
      <c r="A140" s="66" t="s">
        <v>100</v>
      </c>
      <c r="B140" s="33"/>
      <c r="C140" s="33"/>
      <c r="D140" s="54">
        <f t="shared" si="14"/>
        <v>0</v>
      </c>
      <c r="E140" s="62"/>
      <c r="F140" s="17" t="s">
        <v>13</v>
      </c>
      <c r="G140" s="17" t="s">
        <v>13</v>
      </c>
      <c r="H140" s="17"/>
      <c r="I140" s="62"/>
      <c r="J140" s="17"/>
    </row>
    <row r="141" spans="1:10" s="3" customFormat="1" ht="25.5" customHeight="1">
      <c r="A141" s="66" t="s">
        <v>78</v>
      </c>
      <c r="B141" s="33"/>
      <c r="C141" s="33">
        <v>130</v>
      </c>
      <c r="D141" s="54">
        <f>I141</f>
        <v>1700000</v>
      </c>
      <c r="E141" s="17" t="s">
        <v>13</v>
      </c>
      <c r="F141" s="17" t="s">
        <v>13</v>
      </c>
      <c r="G141" s="17" t="s">
        <v>13</v>
      </c>
      <c r="H141" s="17" t="s">
        <v>13</v>
      </c>
      <c r="I141" s="62">
        <v>1700000</v>
      </c>
      <c r="J141" s="17"/>
    </row>
    <row r="142" spans="1:10" s="3" customFormat="1" ht="26.25" customHeight="1">
      <c r="A142" s="66" t="s">
        <v>79</v>
      </c>
      <c r="B142" s="33"/>
      <c r="C142" s="33">
        <v>130</v>
      </c>
      <c r="D142" s="54">
        <f>I142</f>
        <v>324543</v>
      </c>
      <c r="E142" s="17" t="s">
        <v>13</v>
      </c>
      <c r="F142" s="17" t="s">
        <v>13</v>
      </c>
      <c r="G142" s="17" t="s">
        <v>13</v>
      </c>
      <c r="H142" s="17" t="s">
        <v>13</v>
      </c>
      <c r="I142" s="62">
        <v>324543</v>
      </c>
      <c r="J142" s="17"/>
    </row>
    <row r="143" spans="1:10" s="3" customFormat="1" ht="24" customHeight="1">
      <c r="A143" s="66" t="s">
        <v>80</v>
      </c>
      <c r="B143" s="33"/>
      <c r="C143" s="33">
        <v>130</v>
      </c>
      <c r="D143" s="54">
        <f>I143</f>
        <v>0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62"/>
      <c r="J143" s="17"/>
    </row>
    <row r="144" spans="1:10" s="3" customFormat="1" ht="42" customHeight="1">
      <c r="A144" s="66" t="s">
        <v>81</v>
      </c>
      <c r="B144" s="33">
        <v>130</v>
      </c>
      <c r="C144" s="33">
        <v>140</v>
      </c>
      <c r="D144" s="54">
        <f>I144</f>
        <v>0</v>
      </c>
      <c r="E144" s="17" t="s">
        <v>13</v>
      </c>
      <c r="F144" s="17" t="s">
        <v>13</v>
      </c>
      <c r="G144" s="17" t="s">
        <v>13</v>
      </c>
      <c r="H144" s="17" t="s">
        <v>13</v>
      </c>
      <c r="I144" s="61"/>
      <c r="J144" s="17" t="s">
        <v>13</v>
      </c>
    </row>
    <row r="145" spans="1:10" s="3" customFormat="1" ht="22.5" customHeight="1">
      <c r="A145" s="66" t="s">
        <v>82</v>
      </c>
      <c r="B145" s="33">
        <v>140</v>
      </c>
      <c r="C145" s="33"/>
      <c r="D145" s="54">
        <f>I145</f>
        <v>0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61"/>
      <c r="J145" s="17" t="s">
        <v>13</v>
      </c>
    </row>
    <row r="146" spans="1:10" s="73" customFormat="1" ht="22.5">
      <c r="A146" s="66" t="s">
        <v>83</v>
      </c>
      <c r="B146" s="33">
        <v>150</v>
      </c>
      <c r="C146" s="33">
        <v>180</v>
      </c>
      <c r="D146" s="54">
        <f>F146+G146</f>
        <v>0</v>
      </c>
      <c r="E146" s="17" t="s">
        <v>13</v>
      </c>
      <c r="F146" s="62">
        <v>0</v>
      </c>
      <c r="G146" s="62"/>
      <c r="H146" s="17" t="s">
        <v>13</v>
      </c>
      <c r="I146" s="17" t="s">
        <v>13</v>
      </c>
      <c r="J146" s="17" t="s">
        <v>13</v>
      </c>
    </row>
    <row r="147" spans="1:10" s="73" customFormat="1" ht="12">
      <c r="A147" s="80" t="s">
        <v>257</v>
      </c>
      <c r="B147" s="81">
        <v>160</v>
      </c>
      <c r="C147" s="81">
        <v>180</v>
      </c>
      <c r="D147" s="76">
        <f>D149+D150</f>
        <v>119000</v>
      </c>
      <c r="E147" s="77" t="s">
        <v>13</v>
      </c>
      <c r="F147" s="77" t="s">
        <v>13</v>
      </c>
      <c r="G147" s="77" t="s">
        <v>13</v>
      </c>
      <c r="H147" s="77" t="s">
        <v>13</v>
      </c>
      <c r="I147" s="76">
        <v>119000</v>
      </c>
      <c r="J147" s="77"/>
    </row>
    <row r="148" spans="1:10" s="73" customFormat="1" ht="12">
      <c r="A148" s="82" t="s">
        <v>4</v>
      </c>
      <c r="B148" s="75"/>
      <c r="C148" s="75"/>
      <c r="D148" s="83"/>
      <c r="E148" s="77"/>
      <c r="F148" s="77"/>
      <c r="G148" s="77"/>
      <c r="H148" s="77"/>
      <c r="I148" s="76"/>
      <c r="J148" s="77"/>
    </row>
    <row r="149" spans="1:10" s="73" customFormat="1" ht="12">
      <c r="A149" s="84" t="s">
        <v>258</v>
      </c>
      <c r="B149" s="75"/>
      <c r="C149" s="75">
        <v>180</v>
      </c>
      <c r="D149" s="83">
        <f>I149</f>
        <v>19000</v>
      </c>
      <c r="E149" s="77" t="s">
        <v>13</v>
      </c>
      <c r="F149" s="77" t="s">
        <v>13</v>
      </c>
      <c r="G149" s="77" t="s">
        <v>13</v>
      </c>
      <c r="H149" s="77" t="s">
        <v>13</v>
      </c>
      <c r="I149" s="76">
        <v>19000</v>
      </c>
      <c r="J149" s="77"/>
    </row>
    <row r="150" spans="1:10" s="78" customFormat="1" ht="12">
      <c r="A150" s="84" t="s">
        <v>259</v>
      </c>
      <c r="B150" s="75"/>
      <c r="C150" s="75">
        <v>180</v>
      </c>
      <c r="D150" s="83">
        <f>I150</f>
        <v>100000</v>
      </c>
      <c r="E150" s="77" t="s">
        <v>13</v>
      </c>
      <c r="F150" s="77" t="s">
        <v>13</v>
      </c>
      <c r="G150" s="77" t="s">
        <v>13</v>
      </c>
      <c r="H150" s="77" t="s">
        <v>13</v>
      </c>
      <c r="I150" s="76">
        <v>100000</v>
      </c>
      <c r="J150" s="77"/>
    </row>
    <row r="151" spans="1:10" s="3" customFormat="1" ht="12">
      <c r="A151" s="74" t="s">
        <v>57</v>
      </c>
      <c r="B151" s="75">
        <v>180</v>
      </c>
      <c r="C151" s="75">
        <v>400</v>
      </c>
      <c r="D151" s="76">
        <f>D153+D154+D155+D156</f>
        <v>0</v>
      </c>
      <c r="E151" s="77" t="s">
        <v>13</v>
      </c>
      <c r="F151" s="77" t="s">
        <v>13</v>
      </c>
      <c r="G151" s="77" t="s">
        <v>13</v>
      </c>
      <c r="H151" s="77" t="s">
        <v>13</v>
      </c>
      <c r="I151" s="76">
        <f>I153+I154+I155+I156</f>
        <v>0</v>
      </c>
      <c r="J151" s="77" t="s">
        <v>13</v>
      </c>
    </row>
    <row r="152" spans="1:10" s="3" customFormat="1" ht="12">
      <c r="A152" s="67" t="s">
        <v>4</v>
      </c>
      <c r="B152" s="33"/>
      <c r="C152" s="33"/>
      <c r="D152" s="30"/>
      <c r="E152" s="17"/>
      <c r="F152" s="17"/>
      <c r="G152" s="17"/>
      <c r="H152" s="17"/>
      <c r="I152" s="62"/>
      <c r="J152" s="17"/>
    </row>
    <row r="153" spans="1:10" s="3" customFormat="1" ht="21.75" customHeight="1">
      <c r="A153" s="67" t="s">
        <v>101</v>
      </c>
      <c r="B153" s="33"/>
      <c r="C153" s="33">
        <v>410</v>
      </c>
      <c r="D153" s="54">
        <f>I153</f>
        <v>0</v>
      </c>
      <c r="E153" s="17" t="s">
        <v>13</v>
      </c>
      <c r="F153" s="17" t="s">
        <v>13</v>
      </c>
      <c r="G153" s="17" t="s">
        <v>13</v>
      </c>
      <c r="H153" s="17" t="s">
        <v>13</v>
      </c>
      <c r="I153" s="62"/>
      <c r="J153" s="17" t="s">
        <v>13</v>
      </c>
    </row>
    <row r="154" spans="1:10" s="3" customFormat="1" ht="21.75" customHeight="1">
      <c r="A154" s="67" t="s">
        <v>102</v>
      </c>
      <c r="B154" s="33"/>
      <c r="C154" s="33">
        <v>420</v>
      </c>
      <c r="D154" s="54">
        <f>I154</f>
        <v>0</v>
      </c>
      <c r="E154" s="17" t="s">
        <v>13</v>
      </c>
      <c r="F154" s="17" t="s">
        <v>13</v>
      </c>
      <c r="G154" s="17" t="s">
        <v>13</v>
      </c>
      <c r="H154" s="17" t="s">
        <v>13</v>
      </c>
      <c r="I154" s="62"/>
      <c r="J154" s="17" t="s">
        <v>13</v>
      </c>
    </row>
    <row r="155" spans="1:10" s="3" customFormat="1" ht="29.25" customHeight="1">
      <c r="A155" s="67" t="s">
        <v>103</v>
      </c>
      <c r="B155" s="33"/>
      <c r="C155" s="33">
        <v>430</v>
      </c>
      <c r="D155" s="54">
        <f>I155</f>
        <v>0</v>
      </c>
      <c r="E155" s="17" t="s">
        <v>13</v>
      </c>
      <c r="F155" s="17" t="s">
        <v>13</v>
      </c>
      <c r="G155" s="17" t="s">
        <v>13</v>
      </c>
      <c r="H155" s="17" t="s">
        <v>13</v>
      </c>
      <c r="I155" s="62"/>
      <c r="J155" s="17" t="s">
        <v>13</v>
      </c>
    </row>
    <row r="156" spans="1:10" s="2" customFormat="1" ht="11.25" customHeight="1">
      <c r="A156" s="67" t="s">
        <v>104</v>
      </c>
      <c r="B156" s="33"/>
      <c r="C156" s="33">
        <v>440</v>
      </c>
      <c r="D156" s="54">
        <f>I156</f>
        <v>0</v>
      </c>
      <c r="E156" s="17" t="s">
        <v>13</v>
      </c>
      <c r="F156" s="17" t="s">
        <v>13</v>
      </c>
      <c r="G156" s="17" t="s">
        <v>13</v>
      </c>
      <c r="H156" s="17" t="s">
        <v>13</v>
      </c>
      <c r="I156" s="62"/>
      <c r="J156" s="17" t="s">
        <v>13</v>
      </c>
    </row>
    <row r="157" spans="1:10" s="2" customFormat="1" ht="13.5" customHeight="1">
      <c r="A157" s="42" t="s">
        <v>75</v>
      </c>
      <c r="B157" s="43"/>
      <c r="C157" s="44"/>
      <c r="D157" s="64">
        <f aca="true" t="shared" si="15" ref="D157:J157">D158+D164+D168+D171+D180</f>
        <v>36628350.8</v>
      </c>
      <c r="E157" s="64">
        <f t="shared" si="15"/>
        <v>33771569.8</v>
      </c>
      <c r="F157" s="64">
        <f t="shared" si="15"/>
        <v>0</v>
      </c>
      <c r="G157" s="64">
        <f t="shared" si="15"/>
        <v>0</v>
      </c>
      <c r="H157" s="64">
        <f t="shared" si="15"/>
        <v>0</v>
      </c>
      <c r="I157" s="64">
        <f t="shared" si="15"/>
        <v>2856781</v>
      </c>
      <c r="J157" s="64">
        <f t="shared" si="15"/>
        <v>0</v>
      </c>
    </row>
    <row r="158" spans="1:10" s="2" customFormat="1" ht="13.5" customHeight="1">
      <c r="A158" s="68" t="s">
        <v>105</v>
      </c>
      <c r="B158" s="33"/>
      <c r="C158" s="33"/>
      <c r="D158" s="62">
        <f aca="true" t="shared" si="16" ref="D158:I158">D160+D161+D162+D163</f>
        <v>28587605</v>
      </c>
      <c r="E158" s="62">
        <v>27611105</v>
      </c>
      <c r="F158" s="62">
        <f t="shared" si="16"/>
        <v>0</v>
      </c>
      <c r="G158" s="62">
        <f t="shared" si="16"/>
        <v>0</v>
      </c>
      <c r="H158" s="62">
        <f t="shared" si="16"/>
        <v>0</v>
      </c>
      <c r="I158" s="62">
        <v>976500</v>
      </c>
      <c r="J158" s="62">
        <f>K158+L158</f>
        <v>0</v>
      </c>
    </row>
    <row r="159" spans="1:10" s="2" customFormat="1" ht="25.5" customHeight="1">
      <c r="A159" s="68" t="s">
        <v>4</v>
      </c>
      <c r="B159" s="33"/>
      <c r="C159" s="33"/>
      <c r="D159" s="54"/>
      <c r="E159" s="62"/>
      <c r="F159" s="62"/>
      <c r="G159" s="62"/>
      <c r="H159" s="62"/>
      <c r="I159" s="62"/>
      <c r="J159" s="62"/>
    </row>
    <row r="160" spans="1:10" s="2" customFormat="1" ht="36.75" customHeight="1">
      <c r="A160" s="68" t="s">
        <v>45</v>
      </c>
      <c r="B160" s="33">
        <v>210</v>
      </c>
      <c r="C160" s="33">
        <v>111</v>
      </c>
      <c r="D160" s="54">
        <f>E160+F160+G160+H160+I160</f>
        <v>21953506.15</v>
      </c>
      <c r="E160" s="62">
        <v>21203506.15</v>
      </c>
      <c r="F160" s="62"/>
      <c r="G160" s="62"/>
      <c r="H160" s="62"/>
      <c r="I160" s="62">
        <v>750000</v>
      </c>
      <c r="J160" s="62"/>
    </row>
    <row r="161" spans="1:10" s="2" customFormat="1" ht="36" customHeight="1">
      <c r="A161" s="68" t="s">
        <v>106</v>
      </c>
      <c r="B161" s="33"/>
      <c r="C161" s="33">
        <v>112</v>
      </c>
      <c r="D161" s="54">
        <f>E161+F161+G161+H161+I161</f>
        <v>4140</v>
      </c>
      <c r="E161" s="62">
        <v>4140</v>
      </c>
      <c r="F161" s="62"/>
      <c r="G161" s="62"/>
      <c r="H161" s="62"/>
      <c r="I161" s="62"/>
      <c r="J161" s="62"/>
    </row>
    <row r="162" spans="1:10" s="2" customFormat="1" ht="35.25" customHeight="1">
      <c r="A162" s="68" t="s">
        <v>107</v>
      </c>
      <c r="B162" s="33"/>
      <c r="C162" s="33">
        <v>119</v>
      </c>
      <c r="D162" s="54">
        <f>E162+F162+G162+H162+I162</f>
        <v>0</v>
      </c>
      <c r="E162" s="62"/>
      <c r="F162" s="62"/>
      <c r="G162" s="62"/>
      <c r="H162" s="62"/>
      <c r="I162" s="62"/>
      <c r="J162" s="62"/>
    </row>
    <row r="163" spans="1:10" s="2" customFormat="1" ht="39.75" customHeight="1">
      <c r="A163" s="68" t="s">
        <v>46</v>
      </c>
      <c r="B163" s="33">
        <v>211</v>
      </c>
      <c r="C163" s="33">
        <v>119</v>
      </c>
      <c r="D163" s="54">
        <f>E163+F163+G163+H163+I163</f>
        <v>6629958.85</v>
      </c>
      <c r="E163" s="62">
        <v>6403458.85</v>
      </c>
      <c r="F163" s="62"/>
      <c r="G163" s="62"/>
      <c r="H163" s="62"/>
      <c r="I163" s="62">
        <v>226500</v>
      </c>
      <c r="J163" s="62"/>
    </row>
    <row r="164" spans="1:10" s="2" customFormat="1" ht="13.5" customHeight="1">
      <c r="A164" s="68" t="s">
        <v>123</v>
      </c>
      <c r="B164" s="33">
        <v>220</v>
      </c>
      <c r="C164" s="33">
        <v>320</v>
      </c>
      <c r="D164" s="62">
        <f>E164+F164+G164+H164+I164</f>
        <v>0</v>
      </c>
      <c r="E164" s="62">
        <f aca="true" t="shared" si="17" ref="E164:J164">E166+E167</f>
        <v>0</v>
      </c>
      <c r="F164" s="62">
        <f t="shared" si="17"/>
        <v>0</v>
      </c>
      <c r="G164" s="62">
        <f t="shared" si="17"/>
        <v>0</v>
      </c>
      <c r="H164" s="62">
        <f t="shared" si="17"/>
        <v>0</v>
      </c>
      <c r="I164" s="62">
        <f t="shared" si="17"/>
        <v>0</v>
      </c>
      <c r="J164" s="62">
        <f t="shared" si="17"/>
        <v>0</v>
      </c>
    </row>
    <row r="165" spans="1:10" s="2" customFormat="1" ht="15.75" customHeight="1">
      <c r="A165" s="68" t="s">
        <v>3</v>
      </c>
      <c r="B165" s="33"/>
      <c r="C165" s="33"/>
      <c r="D165" s="54"/>
      <c r="E165" s="62"/>
      <c r="F165" s="62"/>
      <c r="G165" s="62"/>
      <c r="H165" s="62"/>
      <c r="I165" s="62"/>
      <c r="J165" s="62"/>
    </row>
    <row r="166" spans="1:10" s="2" customFormat="1" ht="26.25" customHeight="1">
      <c r="A166" s="69" t="s">
        <v>18</v>
      </c>
      <c r="B166" s="36"/>
      <c r="C166" s="37">
        <v>321</v>
      </c>
      <c r="D166" s="54">
        <f>E166+F166+G166+H166+I166</f>
        <v>0</v>
      </c>
      <c r="E166" s="62"/>
      <c r="F166" s="62"/>
      <c r="G166" s="62"/>
      <c r="H166" s="62"/>
      <c r="I166" s="62"/>
      <c r="J166" s="62"/>
    </row>
    <row r="167" spans="1:10" s="2" customFormat="1" ht="18" customHeight="1">
      <c r="A167" s="67" t="s">
        <v>69</v>
      </c>
      <c r="B167" s="33"/>
      <c r="C167" s="33">
        <v>323</v>
      </c>
      <c r="D167" s="54">
        <f>E167+F167+G167+H167+I167</f>
        <v>0</v>
      </c>
      <c r="E167" s="62"/>
      <c r="F167" s="62"/>
      <c r="G167" s="62"/>
      <c r="H167" s="62"/>
      <c r="I167" s="62"/>
      <c r="J167" s="62"/>
    </row>
    <row r="168" spans="1:10" s="2" customFormat="1" ht="14.25" customHeight="1">
      <c r="A168" s="67" t="s">
        <v>108</v>
      </c>
      <c r="B168" s="33"/>
      <c r="C168" s="33">
        <v>830</v>
      </c>
      <c r="D168" s="54">
        <f>E168+F168+G168+H168+I168</f>
        <v>0</v>
      </c>
      <c r="E168" s="62">
        <f aca="true" t="shared" si="18" ref="E168:J168">E170</f>
        <v>0</v>
      </c>
      <c r="F168" s="62">
        <f t="shared" si="18"/>
        <v>0</v>
      </c>
      <c r="G168" s="62">
        <f t="shared" si="18"/>
        <v>0</v>
      </c>
      <c r="H168" s="62">
        <f t="shared" si="18"/>
        <v>0</v>
      </c>
      <c r="I168" s="62">
        <f t="shared" si="18"/>
        <v>0</v>
      </c>
      <c r="J168" s="62">
        <f t="shared" si="18"/>
        <v>0</v>
      </c>
    </row>
    <row r="169" spans="1:10" s="2" customFormat="1" ht="102" customHeight="1">
      <c r="A169" s="68" t="s">
        <v>3</v>
      </c>
      <c r="B169" s="33"/>
      <c r="C169" s="33"/>
      <c r="D169" s="54"/>
      <c r="E169" s="62"/>
      <c r="F169" s="62"/>
      <c r="G169" s="62"/>
      <c r="H169" s="62"/>
      <c r="I169" s="62"/>
      <c r="J169" s="62"/>
    </row>
    <row r="170" spans="1:10" s="2" customFormat="1" ht="16.5" customHeight="1">
      <c r="A170" s="67" t="s">
        <v>109</v>
      </c>
      <c r="B170" s="33"/>
      <c r="C170" s="33">
        <v>831</v>
      </c>
      <c r="D170" s="54">
        <f>E170+F170+G170+H170+I170</f>
        <v>0</v>
      </c>
      <c r="E170" s="62"/>
      <c r="F170" s="62"/>
      <c r="G170" s="62"/>
      <c r="H170" s="62"/>
      <c r="I170" s="62"/>
      <c r="J170" s="62"/>
    </row>
    <row r="171" spans="1:10" s="2" customFormat="1" ht="14.25" customHeight="1">
      <c r="A171" s="68" t="s">
        <v>52</v>
      </c>
      <c r="B171" s="33">
        <v>230</v>
      </c>
      <c r="C171" s="33">
        <v>850</v>
      </c>
      <c r="D171" s="54">
        <f>E171+F171+G171+H171+I171</f>
        <v>176594</v>
      </c>
      <c r="E171" s="54">
        <f>E173+E177+E178</f>
        <v>0</v>
      </c>
      <c r="F171" s="54">
        <f>F173+F177+F178</f>
        <v>0</v>
      </c>
      <c r="G171" s="54">
        <f>G173+G177+G178</f>
        <v>0</v>
      </c>
      <c r="H171" s="54">
        <f>H173+H177+H178</f>
        <v>0</v>
      </c>
      <c r="I171" s="54">
        <f>I173+I177+I178</f>
        <v>176594</v>
      </c>
      <c r="J171" s="62">
        <f>J175+J176+J177+J178</f>
        <v>0</v>
      </c>
    </row>
    <row r="172" spans="1:10" s="79" customFormat="1" ht="24" customHeight="1">
      <c r="A172" s="68" t="s">
        <v>3</v>
      </c>
      <c r="B172" s="33"/>
      <c r="C172" s="33"/>
      <c r="D172" s="54"/>
      <c r="E172" s="62"/>
      <c r="F172" s="62"/>
      <c r="G172" s="62"/>
      <c r="H172" s="62"/>
      <c r="I172" s="62"/>
      <c r="J172" s="62"/>
    </row>
    <row r="173" spans="1:10" s="2" customFormat="1" ht="16.5" customHeight="1">
      <c r="A173" s="85" t="s">
        <v>256</v>
      </c>
      <c r="B173" s="86"/>
      <c r="C173" s="81">
        <v>851</v>
      </c>
      <c r="D173" s="83">
        <f aca="true" t="shared" si="19" ref="D173:J173">D175+D176</f>
        <v>0</v>
      </c>
      <c r="E173" s="83">
        <f t="shared" si="19"/>
        <v>0</v>
      </c>
      <c r="F173" s="83">
        <f t="shared" si="19"/>
        <v>0</v>
      </c>
      <c r="G173" s="83">
        <f t="shared" si="19"/>
        <v>0</v>
      </c>
      <c r="H173" s="83">
        <f t="shared" si="19"/>
        <v>0</v>
      </c>
      <c r="I173" s="83">
        <f t="shared" si="19"/>
        <v>0</v>
      </c>
      <c r="J173" s="83">
        <f t="shared" si="19"/>
        <v>0</v>
      </c>
    </row>
    <row r="174" spans="1:10" s="2" customFormat="1" ht="15.75" customHeight="1">
      <c r="A174" s="68" t="s">
        <v>3</v>
      </c>
      <c r="B174" s="33"/>
      <c r="C174" s="33"/>
      <c r="D174" s="54"/>
      <c r="E174" s="62"/>
      <c r="F174" s="62"/>
      <c r="G174" s="62"/>
      <c r="H174" s="62"/>
      <c r="I174" s="62"/>
      <c r="J174" s="62"/>
    </row>
    <row r="175" spans="1:10" s="2" customFormat="1" ht="14.25" customHeight="1">
      <c r="A175" s="68" t="s">
        <v>55</v>
      </c>
      <c r="B175" s="33"/>
      <c r="C175" s="33">
        <v>851</v>
      </c>
      <c r="D175" s="54">
        <f>E175+F175+G175+H175+I175</f>
        <v>0</v>
      </c>
      <c r="E175" s="62"/>
      <c r="F175" s="62"/>
      <c r="G175" s="62"/>
      <c r="H175" s="62"/>
      <c r="I175" s="62"/>
      <c r="J175" s="62"/>
    </row>
    <row r="176" spans="1:10" s="2" customFormat="1" ht="12.75">
      <c r="A176" s="68" t="s">
        <v>56</v>
      </c>
      <c r="B176" s="33"/>
      <c r="C176" s="33">
        <v>851</v>
      </c>
      <c r="D176" s="54">
        <f>E176+F176+G176+H176+I176</f>
        <v>0</v>
      </c>
      <c r="E176" s="62"/>
      <c r="F176" s="62"/>
      <c r="G176" s="62"/>
      <c r="H176" s="62"/>
      <c r="I176" s="62"/>
      <c r="J176" s="62"/>
    </row>
    <row r="177" spans="1:10" s="2" customFormat="1" ht="15" customHeight="1">
      <c r="A177" s="68" t="s">
        <v>59</v>
      </c>
      <c r="B177" s="33"/>
      <c r="C177" s="33">
        <v>852</v>
      </c>
      <c r="D177" s="54">
        <f>E177+F177+G177+H177+I177</f>
        <v>176594</v>
      </c>
      <c r="E177" s="62"/>
      <c r="F177" s="62"/>
      <c r="G177" s="62"/>
      <c r="H177" s="62"/>
      <c r="I177" s="62">
        <v>176594</v>
      </c>
      <c r="J177" s="62"/>
    </row>
    <row r="178" spans="1:10" s="2" customFormat="1" ht="17.25" customHeight="1">
      <c r="A178" s="68" t="s">
        <v>110</v>
      </c>
      <c r="B178" s="33"/>
      <c r="C178" s="33">
        <v>853</v>
      </c>
      <c r="D178" s="54">
        <f>E178+F178+G178+H178+I178</f>
        <v>0</v>
      </c>
      <c r="E178" s="62"/>
      <c r="F178" s="62"/>
      <c r="G178" s="62"/>
      <c r="H178" s="62"/>
      <c r="I178" s="62"/>
      <c r="J178" s="62"/>
    </row>
    <row r="179" spans="1:10" s="2" customFormat="1" ht="40.5" customHeight="1">
      <c r="A179" s="68" t="s">
        <v>111</v>
      </c>
      <c r="B179" s="81">
        <v>240</v>
      </c>
      <c r="C179" s="33"/>
      <c r="D179" s="54">
        <f>E179+F179+G179+H179+I179</f>
        <v>0</v>
      </c>
      <c r="E179" s="62"/>
      <c r="F179" s="62"/>
      <c r="G179" s="62"/>
      <c r="H179" s="62"/>
      <c r="I179" s="62"/>
      <c r="J179" s="62"/>
    </row>
    <row r="180" spans="1:10" s="2" customFormat="1" ht="27.75" customHeight="1">
      <c r="A180" s="68" t="s">
        <v>124</v>
      </c>
      <c r="B180" s="33"/>
      <c r="C180" s="33">
        <v>240</v>
      </c>
      <c r="D180" s="89">
        <f aca="true" t="shared" si="20" ref="D180:J180">D181+D182</f>
        <v>7864151.8</v>
      </c>
      <c r="E180" s="62">
        <v>6160464.8</v>
      </c>
      <c r="F180" s="62">
        <f t="shared" si="20"/>
        <v>0</v>
      </c>
      <c r="G180" s="62">
        <f t="shared" si="20"/>
        <v>0</v>
      </c>
      <c r="H180" s="62">
        <f t="shared" si="20"/>
        <v>0</v>
      </c>
      <c r="I180" s="62">
        <v>1703687</v>
      </c>
      <c r="J180" s="62">
        <f t="shared" si="20"/>
        <v>0</v>
      </c>
    </row>
    <row r="181" spans="1:10" s="2" customFormat="1" ht="25.5" customHeight="1">
      <c r="A181" s="68" t="s">
        <v>112</v>
      </c>
      <c r="B181" s="33">
        <v>250</v>
      </c>
      <c r="C181" s="33"/>
      <c r="D181" s="54">
        <f>E181+F181+G181+H181+I181</f>
        <v>0</v>
      </c>
      <c r="E181" s="62"/>
      <c r="F181" s="62"/>
      <c r="G181" s="62"/>
      <c r="H181" s="62"/>
      <c r="I181" s="62"/>
      <c r="J181" s="62"/>
    </row>
    <row r="182" spans="1:10" s="2" customFormat="1" ht="10.5" customHeight="1">
      <c r="A182" s="68" t="s">
        <v>113</v>
      </c>
      <c r="B182" s="81">
        <v>260</v>
      </c>
      <c r="C182" s="33"/>
      <c r="D182" s="88">
        <f>D184+D193</f>
        <v>7864151.8</v>
      </c>
      <c r="E182" s="54">
        <v>6160464.8</v>
      </c>
      <c r="F182" s="54">
        <f>F184+F193</f>
        <v>0</v>
      </c>
      <c r="G182" s="54">
        <f>G184+G193</f>
        <v>0</v>
      </c>
      <c r="H182" s="54">
        <f>H184+H193</f>
        <v>0</v>
      </c>
      <c r="I182" s="54">
        <v>1703687</v>
      </c>
      <c r="J182" s="54">
        <f>J184+J193</f>
        <v>0</v>
      </c>
    </row>
    <row r="183" spans="1:10" s="2" customFormat="1" ht="30.75" customHeight="1">
      <c r="A183" s="68" t="s">
        <v>3</v>
      </c>
      <c r="B183" s="33"/>
      <c r="C183" s="33"/>
      <c r="D183" s="54"/>
      <c r="E183" s="62"/>
      <c r="F183" s="62"/>
      <c r="G183" s="62"/>
      <c r="H183" s="62"/>
      <c r="I183" s="62"/>
      <c r="J183" s="62"/>
    </row>
    <row r="184" spans="1:10" s="2" customFormat="1" ht="11.25" customHeight="1">
      <c r="A184" s="68" t="s">
        <v>125</v>
      </c>
      <c r="B184" s="33"/>
      <c r="C184" s="33">
        <v>243</v>
      </c>
      <c r="D184" s="54">
        <f>D186+D187+D188+D189+D190+D191+D192</f>
        <v>0</v>
      </c>
      <c r="E184" s="62">
        <f>E186+E187+E188+E189+E190+E191+E192</f>
        <v>0</v>
      </c>
      <c r="F184" s="62">
        <f>F186+F187+F188+F189+F190+F191+F192</f>
        <v>0</v>
      </c>
      <c r="G184" s="62">
        <f>G186+G187+G188+G189+G190+G191+G192</f>
        <v>0</v>
      </c>
      <c r="H184" s="62">
        <f>H185+H186+H187+H188+H189+H190+H191</f>
        <v>0</v>
      </c>
      <c r="I184" s="17" t="s">
        <v>13</v>
      </c>
      <c r="J184" s="62">
        <f>J185+J186+J187+J188+J189+J190+J191</f>
        <v>0</v>
      </c>
    </row>
    <row r="185" spans="1:10" s="2" customFormat="1" ht="27.75" customHeight="1">
      <c r="A185" s="68" t="s">
        <v>3</v>
      </c>
      <c r="B185" s="33"/>
      <c r="C185" s="33"/>
      <c r="D185" s="54"/>
      <c r="E185" s="62"/>
      <c r="F185" s="62"/>
      <c r="G185" s="62"/>
      <c r="H185" s="62"/>
      <c r="I185" s="62"/>
      <c r="J185" s="62"/>
    </row>
    <row r="186" spans="1:10" s="2" customFormat="1" ht="25.5" customHeight="1">
      <c r="A186" s="68" t="s">
        <v>48</v>
      </c>
      <c r="B186" s="33"/>
      <c r="C186" s="33">
        <v>243</v>
      </c>
      <c r="D186" s="54">
        <f aca="true" t="shared" si="21" ref="D186:D192">E186+F186+G186+H186</f>
        <v>0</v>
      </c>
      <c r="E186" s="62"/>
      <c r="F186" s="62"/>
      <c r="G186" s="62"/>
      <c r="H186" s="62"/>
      <c r="I186" s="17" t="s">
        <v>13</v>
      </c>
      <c r="J186" s="62"/>
    </row>
    <row r="187" spans="1:10" s="2" customFormat="1" ht="24.75" customHeight="1">
      <c r="A187" s="68" t="s">
        <v>50</v>
      </c>
      <c r="B187" s="33"/>
      <c r="C187" s="33">
        <v>243</v>
      </c>
      <c r="D187" s="54">
        <f t="shared" si="21"/>
        <v>0</v>
      </c>
      <c r="E187" s="62"/>
      <c r="F187" s="62"/>
      <c r="G187" s="62"/>
      <c r="H187" s="62"/>
      <c r="I187" s="17" t="s">
        <v>13</v>
      </c>
      <c r="J187" s="62"/>
    </row>
    <row r="188" spans="1:10" s="2" customFormat="1" ht="27.75" customHeight="1">
      <c r="A188" s="68" t="s">
        <v>114</v>
      </c>
      <c r="B188" s="33"/>
      <c r="C188" s="33">
        <v>243</v>
      </c>
      <c r="D188" s="54">
        <f t="shared" si="21"/>
        <v>0</v>
      </c>
      <c r="E188" s="62"/>
      <c r="F188" s="62"/>
      <c r="G188" s="62"/>
      <c r="H188" s="62"/>
      <c r="I188" s="17" t="s">
        <v>13</v>
      </c>
      <c r="J188" s="62"/>
    </row>
    <row r="189" spans="1:10" s="2" customFormat="1" ht="33.75">
      <c r="A189" s="68" t="s">
        <v>51</v>
      </c>
      <c r="B189" s="33"/>
      <c r="C189" s="33">
        <v>243</v>
      </c>
      <c r="D189" s="54">
        <f t="shared" si="21"/>
        <v>0</v>
      </c>
      <c r="E189" s="62"/>
      <c r="F189" s="62"/>
      <c r="G189" s="62"/>
      <c r="H189" s="62"/>
      <c r="I189" s="17" t="s">
        <v>13</v>
      </c>
      <c r="J189" s="62"/>
    </row>
    <row r="190" spans="1:10" s="2" customFormat="1" ht="38.25" customHeight="1">
      <c r="A190" s="68" t="s">
        <v>54</v>
      </c>
      <c r="B190" s="33"/>
      <c r="C190" s="33">
        <v>243</v>
      </c>
      <c r="D190" s="54">
        <f t="shared" si="21"/>
        <v>0</v>
      </c>
      <c r="E190" s="62"/>
      <c r="F190" s="62"/>
      <c r="G190" s="62"/>
      <c r="H190" s="62"/>
      <c r="I190" s="17" t="s">
        <v>13</v>
      </c>
      <c r="J190" s="62"/>
    </row>
    <row r="191" spans="1:10" s="2" customFormat="1" ht="27" customHeight="1">
      <c r="A191" s="68" t="s">
        <v>53</v>
      </c>
      <c r="B191" s="33"/>
      <c r="C191" s="33">
        <v>243</v>
      </c>
      <c r="D191" s="54">
        <f t="shared" si="21"/>
        <v>0</v>
      </c>
      <c r="E191" s="62"/>
      <c r="F191" s="62"/>
      <c r="G191" s="62"/>
      <c r="H191" s="62"/>
      <c r="I191" s="17" t="s">
        <v>13</v>
      </c>
      <c r="J191" s="62"/>
    </row>
    <row r="192" spans="1:10" s="2" customFormat="1" ht="40.5" customHeight="1">
      <c r="A192" s="68" t="s">
        <v>58</v>
      </c>
      <c r="B192" s="33"/>
      <c r="C192" s="33">
        <v>243</v>
      </c>
      <c r="D192" s="54">
        <f t="shared" si="21"/>
        <v>0</v>
      </c>
      <c r="E192" s="62"/>
      <c r="F192" s="62"/>
      <c r="G192" s="62"/>
      <c r="H192" s="62"/>
      <c r="I192" s="17" t="s">
        <v>13</v>
      </c>
      <c r="J192" s="62"/>
    </row>
    <row r="193" spans="1:10" s="2" customFormat="1" ht="15" customHeight="1">
      <c r="A193" s="67" t="s">
        <v>126</v>
      </c>
      <c r="B193" s="33"/>
      <c r="C193" s="33">
        <v>244</v>
      </c>
      <c r="D193" s="62">
        <f>D195+D196+D197+D203+D204+D205+D206+D207+D208+D209</f>
        <v>7864151.8</v>
      </c>
      <c r="E193" s="62">
        <v>6160464.8</v>
      </c>
      <c r="F193" s="62">
        <f aca="true" t="shared" si="22" ref="E193:J193">F195+F196+F197+F203+F204+F205+F206+F207+F208+F209</f>
        <v>0</v>
      </c>
      <c r="G193" s="62">
        <f t="shared" si="22"/>
        <v>0</v>
      </c>
      <c r="H193" s="62">
        <f t="shared" si="22"/>
        <v>0</v>
      </c>
      <c r="I193" s="62">
        <v>1703687</v>
      </c>
      <c r="J193" s="62">
        <f t="shared" si="22"/>
        <v>0</v>
      </c>
    </row>
    <row r="194" spans="1:10" s="2" customFormat="1" ht="30.75" customHeight="1">
      <c r="A194" s="67" t="s">
        <v>3</v>
      </c>
      <c r="B194" s="33"/>
      <c r="C194" s="33"/>
      <c r="D194" s="54"/>
      <c r="E194" s="62"/>
      <c r="F194" s="62"/>
      <c r="G194" s="62"/>
      <c r="H194" s="62"/>
      <c r="I194" s="62"/>
      <c r="J194" s="62"/>
    </row>
    <row r="195" spans="1:10" s="2" customFormat="1" ht="29.25" customHeight="1">
      <c r="A195" s="68" t="s">
        <v>47</v>
      </c>
      <c r="B195" s="33"/>
      <c r="C195" s="33">
        <v>244</v>
      </c>
      <c r="D195" s="54">
        <f>E195+F195+G195+H195+I195</f>
        <v>257563.84</v>
      </c>
      <c r="E195" s="62">
        <v>232563.84</v>
      </c>
      <c r="F195" s="62"/>
      <c r="G195" s="62"/>
      <c r="H195" s="62"/>
      <c r="I195" s="62">
        <v>25000</v>
      </c>
      <c r="J195" s="62"/>
    </row>
    <row r="196" spans="1:10" s="2" customFormat="1" ht="24.75" customHeight="1">
      <c r="A196" s="68" t="s">
        <v>48</v>
      </c>
      <c r="B196" s="33"/>
      <c r="C196" s="33">
        <v>244</v>
      </c>
      <c r="D196" s="54">
        <f>E196+F196+G196+H196+I196</f>
        <v>0</v>
      </c>
      <c r="E196" s="62"/>
      <c r="F196" s="62"/>
      <c r="G196" s="62"/>
      <c r="H196" s="62"/>
      <c r="I196" s="62"/>
      <c r="J196" s="62"/>
    </row>
    <row r="197" spans="1:10" s="2" customFormat="1" ht="16.5" customHeight="1">
      <c r="A197" s="68" t="s">
        <v>127</v>
      </c>
      <c r="B197" s="33"/>
      <c r="C197" s="33">
        <v>244</v>
      </c>
      <c r="D197" s="54">
        <f>E197+F197+G197+H197+I197</f>
        <v>1872651.46</v>
      </c>
      <c r="E197" s="62">
        <v>1498578.46</v>
      </c>
      <c r="F197" s="62">
        <f>F199+F200+F201+F202</f>
        <v>0</v>
      </c>
      <c r="G197" s="62">
        <f>G199+G200+G201+G202</f>
        <v>0</v>
      </c>
      <c r="H197" s="62">
        <f>H199+H200+H201+H202</f>
        <v>0</v>
      </c>
      <c r="I197" s="62">
        <v>374073</v>
      </c>
      <c r="J197" s="62">
        <f>J198+J199+J200+J201+J202</f>
        <v>0</v>
      </c>
    </row>
    <row r="198" spans="1:10" s="2" customFormat="1" ht="15" customHeight="1">
      <c r="A198" s="68" t="s">
        <v>4</v>
      </c>
      <c r="B198" s="33"/>
      <c r="C198" s="33"/>
      <c r="D198" s="54"/>
      <c r="E198" s="62"/>
      <c r="F198" s="62"/>
      <c r="G198" s="62"/>
      <c r="H198" s="62"/>
      <c r="I198" s="62"/>
      <c r="J198" s="62"/>
    </row>
    <row r="199" spans="1:10" s="2" customFormat="1" ht="14.25" customHeight="1">
      <c r="A199" s="68" t="s">
        <v>14</v>
      </c>
      <c r="B199" s="33"/>
      <c r="C199" s="33"/>
      <c r="D199" s="54">
        <f aca="true" t="shared" si="23" ref="D199:D219">E199+F199+G199+H199+I199</f>
        <v>1153765.6600000001</v>
      </c>
      <c r="E199" s="62">
        <v>963744.66</v>
      </c>
      <c r="F199" s="62"/>
      <c r="G199" s="62"/>
      <c r="H199" s="62"/>
      <c r="I199" s="62">
        <v>190021</v>
      </c>
      <c r="J199" s="62"/>
    </row>
    <row r="200" spans="1:10" s="2" customFormat="1" ht="15" customHeight="1">
      <c r="A200" s="68" t="s">
        <v>15</v>
      </c>
      <c r="B200" s="33"/>
      <c r="C200" s="33"/>
      <c r="D200" s="54">
        <f t="shared" si="23"/>
        <v>0</v>
      </c>
      <c r="E200" s="62"/>
      <c r="F200" s="62"/>
      <c r="G200" s="62"/>
      <c r="H200" s="62"/>
      <c r="I200" s="62"/>
      <c r="J200" s="62"/>
    </row>
    <row r="201" spans="1:10" s="2" customFormat="1" ht="17.25" customHeight="1">
      <c r="A201" s="68" t="s">
        <v>16</v>
      </c>
      <c r="B201" s="33"/>
      <c r="C201" s="33"/>
      <c r="D201" s="54">
        <f t="shared" si="23"/>
        <v>559247.35</v>
      </c>
      <c r="E201" s="62">
        <v>448785.35</v>
      </c>
      <c r="F201" s="62"/>
      <c r="G201" s="62"/>
      <c r="H201" s="62"/>
      <c r="I201" s="62">
        <v>110462</v>
      </c>
      <c r="J201" s="62"/>
    </row>
    <row r="202" spans="1:10" s="2" customFormat="1" ht="30" customHeight="1">
      <c r="A202" s="68" t="s">
        <v>17</v>
      </c>
      <c r="B202" s="33"/>
      <c r="C202" s="33"/>
      <c r="D202" s="54">
        <f t="shared" si="23"/>
        <v>159638.45</v>
      </c>
      <c r="E202" s="62">
        <v>86048.45</v>
      </c>
      <c r="F202" s="62"/>
      <c r="G202" s="62"/>
      <c r="H202" s="62"/>
      <c r="I202" s="62">
        <v>73590</v>
      </c>
      <c r="J202" s="62"/>
    </row>
    <row r="203" spans="1:10" s="2" customFormat="1" ht="30.75" customHeight="1">
      <c r="A203" s="68" t="s">
        <v>49</v>
      </c>
      <c r="B203" s="33"/>
      <c r="C203" s="33">
        <v>244</v>
      </c>
      <c r="D203" s="54">
        <f t="shared" si="23"/>
        <v>0</v>
      </c>
      <c r="E203" s="62"/>
      <c r="F203" s="62"/>
      <c r="G203" s="62"/>
      <c r="H203" s="62"/>
      <c r="I203" s="62"/>
      <c r="J203" s="62"/>
    </row>
    <row r="204" spans="1:10" s="2" customFormat="1" ht="27.75" customHeight="1">
      <c r="A204" s="68" t="s">
        <v>50</v>
      </c>
      <c r="B204" s="33"/>
      <c r="C204" s="33">
        <v>244</v>
      </c>
      <c r="D204" s="54">
        <f t="shared" si="23"/>
        <v>1992429.57</v>
      </c>
      <c r="E204" s="62">
        <v>1892429.57</v>
      </c>
      <c r="F204" s="62"/>
      <c r="G204" s="62"/>
      <c r="H204" s="62"/>
      <c r="I204" s="62">
        <v>100000</v>
      </c>
      <c r="J204" s="62"/>
    </row>
    <row r="205" spans="1:10" s="2" customFormat="1" ht="24.75" customHeight="1">
      <c r="A205" s="68" t="s">
        <v>114</v>
      </c>
      <c r="B205" s="33"/>
      <c r="C205" s="33">
        <v>244</v>
      </c>
      <c r="D205" s="54">
        <f t="shared" si="23"/>
        <v>2580151.9299999997</v>
      </c>
      <c r="E205" s="62">
        <v>1625537.93</v>
      </c>
      <c r="F205" s="62"/>
      <c r="G205" s="62"/>
      <c r="H205" s="62"/>
      <c r="I205" s="62">
        <v>954614</v>
      </c>
      <c r="J205" s="62"/>
    </row>
    <row r="206" spans="1:10" s="2" customFormat="1" ht="35.25" customHeight="1">
      <c r="A206" s="68" t="s">
        <v>51</v>
      </c>
      <c r="B206" s="33"/>
      <c r="C206" s="33">
        <v>244</v>
      </c>
      <c r="D206" s="54">
        <f t="shared" si="23"/>
        <v>761355</v>
      </c>
      <c r="E206" s="62">
        <v>661355</v>
      </c>
      <c r="F206" s="62"/>
      <c r="G206" s="62"/>
      <c r="H206" s="62"/>
      <c r="I206" s="62">
        <v>100000</v>
      </c>
      <c r="J206" s="62"/>
    </row>
    <row r="207" spans="1:10" s="2" customFormat="1" ht="39" customHeight="1">
      <c r="A207" s="68" t="s">
        <v>54</v>
      </c>
      <c r="B207" s="33"/>
      <c r="C207" s="33">
        <v>244</v>
      </c>
      <c r="D207" s="54">
        <f t="shared" si="23"/>
        <v>0</v>
      </c>
      <c r="E207" s="62"/>
      <c r="F207" s="62"/>
      <c r="G207" s="62"/>
      <c r="H207" s="62"/>
      <c r="I207" s="62"/>
      <c r="J207" s="62"/>
    </row>
    <row r="208" spans="1:10" s="2" customFormat="1" ht="23.25" customHeight="1">
      <c r="A208" s="68" t="s">
        <v>53</v>
      </c>
      <c r="B208" s="33"/>
      <c r="C208" s="33">
        <v>244</v>
      </c>
      <c r="D208" s="54">
        <f t="shared" si="23"/>
        <v>400000</v>
      </c>
      <c r="E208" s="62">
        <v>250000</v>
      </c>
      <c r="F208" s="62"/>
      <c r="G208" s="62"/>
      <c r="H208" s="62"/>
      <c r="I208" s="62">
        <v>150000</v>
      </c>
      <c r="J208" s="62"/>
    </row>
    <row r="209" spans="1:10" s="2" customFormat="1" ht="17.25" customHeight="1">
      <c r="A209" s="68" t="s">
        <v>58</v>
      </c>
      <c r="B209" s="33"/>
      <c r="C209" s="33">
        <v>244</v>
      </c>
      <c r="D209" s="54">
        <f t="shared" si="23"/>
        <v>0</v>
      </c>
      <c r="E209" s="62"/>
      <c r="F209" s="62"/>
      <c r="G209" s="62"/>
      <c r="H209" s="62"/>
      <c r="I209" s="62"/>
      <c r="J209" s="62"/>
    </row>
    <row r="210" spans="1:10" s="2" customFormat="1" ht="14.25" customHeight="1">
      <c r="A210" s="67" t="s">
        <v>115</v>
      </c>
      <c r="B210" s="33">
        <v>300</v>
      </c>
      <c r="C210" s="33" t="s">
        <v>13</v>
      </c>
      <c r="D210" s="54">
        <f t="shared" si="23"/>
        <v>0</v>
      </c>
      <c r="E210" s="62">
        <f aca="true" t="shared" si="24" ref="E210:J210">E212+E213</f>
        <v>0</v>
      </c>
      <c r="F210" s="62">
        <f t="shared" si="24"/>
        <v>0</v>
      </c>
      <c r="G210" s="62">
        <f t="shared" si="24"/>
        <v>0</v>
      </c>
      <c r="H210" s="62">
        <f t="shared" si="24"/>
        <v>0</v>
      </c>
      <c r="I210" s="62">
        <f t="shared" si="24"/>
        <v>0</v>
      </c>
      <c r="J210" s="62">
        <f t="shared" si="24"/>
        <v>0</v>
      </c>
    </row>
    <row r="211" spans="1:10" s="2" customFormat="1" ht="16.5" customHeight="1">
      <c r="A211" s="67" t="s">
        <v>3</v>
      </c>
      <c r="B211" s="33"/>
      <c r="C211" s="31"/>
      <c r="D211" s="54">
        <f t="shared" si="23"/>
        <v>0</v>
      </c>
      <c r="E211" s="62"/>
      <c r="F211" s="62"/>
      <c r="G211" s="62"/>
      <c r="H211" s="62"/>
      <c r="I211" s="62"/>
      <c r="J211" s="62"/>
    </row>
    <row r="212" spans="1:10" ht="15" customHeight="1">
      <c r="A212" s="67" t="s">
        <v>116</v>
      </c>
      <c r="B212" s="36">
        <v>310</v>
      </c>
      <c r="C212" s="45"/>
      <c r="D212" s="54">
        <f t="shared" si="23"/>
        <v>0</v>
      </c>
      <c r="E212" s="62"/>
      <c r="F212" s="62"/>
      <c r="G212" s="62"/>
      <c r="H212" s="62"/>
      <c r="I212" s="62"/>
      <c r="J212" s="62"/>
    </row>
    <row r="213" spans="1:10" ht="17.25" customHeight="1">
      <c r="A213" s="67" t="s">
        <v>117</v>
      </c>
      <c r="B213" s="33">
        <v>320</v>
      </c>
      <c r="C213" s="33"/>
      <c r="D213" s="54">
        <f t="shared" si="23"/>
        <v>0</v>
      </c>
      <c r="E213" s="62"/>
      <c r="F213" s="62"/>
      <c r="G213" s="62"/>
      <c r="H213" s="62"/>
      <c r="I213" s="62"/>
      <c r="J213" s="62"/>
    </row>
    <row r="214" spans="1:10" ht="14.25" customHeight="1">
      <c r="A214" s="67" t="s">
        <v>118</v>
      </c>
      <c r="B214" s="33">
        <v>400</v>
      </c>
      <c r="C214" s="33"/>
      <c r="D214" s="54">
        <f t="shared" si="23"/>
        <v>0</v>
      </c>
      <c r="E214" s="62">
        <f aca="true" t="shared" si="25" ref="E214:J214">E216+E217</f>
        <v>0</v>
      </c>
      <c r="F214" s="62">
        <f t="shared" si="25"/>
        <v>0</v>
      </c>
      <c r="G214" s="62">
        <f t="shared" si="25"/>
        <v>0</v>
      </c>
      <c r="H214" s="62">
        <f t="shared" si="25"/>
        <v>0</v>
      </c>
      <c r="I214" s="62">
        <f t="shared" si="25"/>
        <v>0</v>
      </c>
      <c r="J214" s="62">
        <f t="shared" si="25"/>
        <v>0</v>
      </c>
    </row>
    <row r="215" spans="1:10" ht="15.75" customHeight="1">
      <c r="A215" s="67" t="s">
        <v>3</v>
      </c>
      <c r="B215" s="33"/>
      <c r="C215" s="31"/>
      <c r="D215" s="54">
        <f t="shared" si="23"/>
        <v>0</v>
      </c>
      <c r="E215" s="62"/>
      <c r="F215" s="62"/>
      <c r="G215" s="62"/>
      <c r="H215" s="62"/>
      <c r="I215" s="62"/>
      <c r="J215" s="62"/>
    </row>
    <row r="216" spans="1:10" ht="13.5" customHeight="1">
      <c r="A216" s="67" t="s">
        <v>119</v>
      </c>
      <c r="B216" s="36">
        <v>410</v>
      </c>
      <c r="C216" s="45"/>
      <c r="D216" s="54">
        <f t="shared" si="23"/>
        <v>0</v>
      </c>
      <c r="E216" s="62"/>
      <c r="F216" s="62"/>
      <c r="G216" s="62"/>
      <c r="H216" s="62"/>
      <c r="I216" s="62"/>
      <c r="J216" s="62"/>
    </row>
    <row r="217" spans="1:10" ht="15.75" customHeight="1">
      <c r="A217" s="67" t="s">
        <v>120</v>
      </c>
      <c r="B217" s="33">
        <v>420</v>
      </c>
      <c r="C217" s="33"/>
      <c r="D217" s="54">
        <f t="shared" si="23"/>
        <v>0</v>
      </c>
      <c r="E217" s="62"/>
      <c r="F217" s="62"/>
      <c r="G217" s="62"/>
      <c r="H217" s="62"/>
      <c r="I217" s="62"/>
      <c r="J217" s="62"/>
    </row>
    <row r="218" spans="1:10" ht="21.75" customHeight="1">
      <c r="A218" s="67" t="s">
        <v>121</v>
      </c>
      <c r="B218" s="33">
        <v>500</v>
      </c>
      <c r="C218" s="33" t="s">
        <v>13</v>
      </c>
      <c r="D218" s="54">
        <f t="shared" si="23"/>
        <v>0</v>
      </c>
      <c r="E218" s="62"/>
      <c r="F218" s="62"/>
      <c r="G218" s="62"/>
      <c r="H218" s="62"/>
      <c r="I218" s="62"/>
      <c r="J218" s="62"/>
    </row>
    <row r="219" spans="1:10" ht="15">
      <c r="A219" s="67" t="s">
        <v>122</v>
      </c>
      <c r="B219" s="33">
        <v>600</v>
      </c>
      <c r="C219" s="33" t="s">
        <v>13</v>
      </c>
      <c r="D219" s="54">
        <f t="shared" si="23"/>
        <v>0</v>
      </c>
      <c r="E219" s="62">
        <f aca="true" t="shared" si="26" ref="E219:J219">E218+E120-E157</f>
        <v>0</v>
      </c>
      <c r="F219" s="62">
        <f t="shared" si="26"/>
        <v>0</v>
      </c>
      <c r="G219" s="62">
        <f t="shared" si="26"/>
        <v>0</v>
      </c>
      <c r="H219" s="62">
        <f t="shared" si="26"/>
        <v>0</v>
      </c>
      <c r="I219" s="62">
        <f t="shared" si="26"/>
        <v>0</v>
      </c>
      <c r="J219" s="62">
        <f t="shared" si="26"/>
        <v>0</v>
      </c>
    </row>
    <row r="220" spans="1:10" ht="15">
      <c r="A220" s="65"/>
      <c r="B220" s="27"/>
      <c r="C220" s="27"/>
      <c r="D220" s="135" t="s">
        <v>72</v>
      </c>
      <c r="E220" s="135"/>
      <c r="F220" s="135"/>
      <c r="G220" s="135"/>
      <c r="H220" s="27"/>
      <c r="I220" s="27"/>
      <c r="J220" s="27"/>
    </row>
    <row r="221" spans="1:10" ht="15">
      <c r="A221" s="65"/>
      <c r="B221" s="27"/>
      <c r="C221" s="27"/>
      <c r="D221" s="135" t="s">
        <v>292</v>
      </c>
      <c r="E221" s="135"/>
      <c r="F221" s="135"/>
      <c r="G221" s="135"/>
      <c r="H221" s="27"/>
      <c r="I221" s="27"/>
      <c r="J221" s="27"/>
    </row>
    <row r="222" spans="1:10" ht="15">
      <c r="A222" s="65"/>
      <c r="B222" s="27"/>
      <c r="C222" s="27"/>
      <c r="D222" s="28"/>
      <c r="E222" s="136" t="s">
        <v>152</v>
      </c>
      <c r="F222" s="136"/>
      <c r="G222" s="28"/>
      <c r="H222" s="27"/>
      <c r="I222" s="27"/>
      <c r="J222" s="27"/>
    </row>
    <row r="223" spans="1:10" ht="15" customHeight="1">
      <c r="A223" s="142" t="s">
        <v>1</v>
      </c>
      <c r="B223" s="137" t="s">
        <v>76</v>
      </c>
      <c r="C223" s="137" t="s">
        <v>61</v>
      </c>
      <c r="D223" s="138" t="s">
        <v>62</v>
      </c>
      <c r="E223" s="145" t="s">
        <v>68</v>
      </c>
      <c r="F223" s="146"/>
      <c r="G223" s="146"/>
      <c r="H223" s="146"/>
      <c r="I223" s="146"/>
      <c r="J223" s="141"/>
    </row>
    <row r="224" spans="1:10" ht="15" customHeight="1">
      <c r="A224" s="143"/>
      <c r="B224" s="137"/>
      <c r="C224" s="137"/>
      <c r="D224" s="139"/>
      <c r="E224" s="145" t="s">
        <v>4</v>
      </c>
      <c r="F224" s="146"/>
      <c r="G224" s="146"/>
      <c r="H224" s="146"/>
      <c r="I224" s="146"/>
      <c r="J224" s="141"/>
    </row>
    <row r="225" spans="1:10" ht="77.25" customHeight="1">
      <c r="A225" s="143"/>
      <c r="B225" s="137"/>
      <c r="C225" s="137"/>
      <c r="D225" s="139"/>
      <c r="E225" s="141" t="s">
        <v>70</v>
      </c>
      <c r="F225" s="138" t="s">
        <v>63</v>
      </c>
      <c r="G225" s="137" t="s">
        <v>64</v>
      </c>
      <c r="H225" s="138" t="s">
        <v>65</v>
      </c>
      <c r="I225" s="137" t="s">
        <v>84</v>
      </c>
      <c r="J225" s="137"/>
    </row>
    <row r="226" spans="1:10" ht="15">
      <c r="A226" s="144"/>
      <c r="B226" s="137"/>
      <c r="C226" s="137"/>
      <c r="D226" s="140"/>
      <c r="E226" s="141"/>
      <c r="F226" s="140"/>
      <c r="G226" s="137"/>
      <c r="H226" s="140"/>
      <c r="I226" s="87" t="s">
        <v>66</v>
      </c>
      <c r="J226" s="87" t="s">
        <v>67</v>
      </c>
    </row>
    <row r="227" spans="1:10" s="3" customFormat="1" ht="12">
      <c r="A227" s="32">
        <v>1</v>
      </c>
      <c r="B227" s="32">
        <v>2</v>
      </c>
      <c r="C227" s="32">
        <v>3</v>
      </c>
      <c r="D227" s="17">
        <v>4</v>
      </c>
      <c r="E227" s="17">
        <v>5</v>
      </c>
      <c r="F227" s="17">
        <v>6</v>
      </c>
      <c r="G227" s="17">
        <v>7</v>
      </c>
      <c r="H227" s="17">
        <v>8</v>
      </c>
      <c r="I227" s="17">
        <v>9</v>
      </c>
      <c r="J227" s="17">
        <v>10</v>
      </c>
    </row>
    <row r="228" spans="1:10" s="3" customFormat="1" ht="12">
      <c r="A228" s="35" t="s">
        <v>74</v>
      </c>
      <c r="B228" s="34">
        <v>100</v>
      </c>
      <c r="C228" s="34" t="s">
        <v>13</v>
      </c>
      <c r="D228" s="63">
        <f>E228+F228+G228+H228+I228</f>
        <v>36499458.45</v>
      </c>
      <c r="E228" s="63">
        <f>E231</f>
        <v>33225821.45</v>
      </c>
      <c r="F228" s="63">
        <f>F254</f>
        <v>0</v>
      </c>
      <c r="G228" s="63">
        <f>G254</f>
        <v>0</v>
      </c>
      <c r="H228" s="63"/>
      <c r="I228" s="63">
        <f>I230+I231+I252+I253+I255+I259</f>
        <v>3273637</v>
      </c>
      <c r="J228" s="63">
        <f>J231</f>
        <v>0</v>
      </c>
    </row>
    <row r="229" spans="1:10" s="3" customFormat="1" ht="12">
      <c r="A229" s="66" t="s">
        <v>4</v>
      </c>
      <c r="B229" s="33"/>
      <c r="C229" s="33"/>
      <c r="D229" s="30"/>
      <c r="E229" s="17"/>
      <c r="F229" s="17"/>
      <c r="G229" s="17"/>
      <c r="H229" s="17"/>
      <c r="I229" s="62"/>
      <c r="J229" s="17"/>
    </row>
    <row r="230" spans="1:10" s="3" customFormat="1" ht="12">
      <c r="A230" s="66" t="s">
        <v>60</v>
      </c>
      <c r="B230" s="33">
        <v>110</v>
      </c>
      <c r="C230" s="33">
        <v>120</v>
      </c>
      <c r="D230" s="54">
        <f>I230</f>
        <v>945000</v>
      </c>
      <c r="E230" s="17" t="s">
        <v>13</v>
      </c>
      <c r="F230" s="17" t="s">
        <v>13</v>
      </c>
      <c r="G230" s="17" t="s">
        <v>13</v>
      </c>
      <c r="H230" s="17" t="s">
        <v>13</v>
      </c>
      <c r="I230" s="62">
        <v>945000</v>
      </c>
      <c r="J230" s="17" t="s">
        <v>13</v>
      </c>
    </row>
    <row r="231" spans="1:10" s="3" customFormat="1" ht="12">
      <c r="A231" s="66" t="s">
        <v>77</v>
      </c>
      <c r="B231" s="33">
        <v>120</v>
      </c>
      <c r="C231" s="33">
        <v>130</v>
      </c>
      <c r="D231" s="54">
        <f>D233+D234+D235+D236+D237+D238+D239+D240+D241+D242+D243+D244+D245+D246+D247+D248+D249+D250+D251</f>
        <v>35352220.45</v>
      </c>
      <c r="E231" s="54">
        <v>33225821.45</v>
      </c>
      <c r="F231" s="17" t="s">
        <v>13</v>
      </c>
      <c r="G231" s="17" t="s">
        <v>13</v>
      </c>
      <c r="H231" s="30"/>
      <c r="I231" s="54">
        <v>2209637</v>
      </c>
      <c r="J231" s="54">
        <f>J233+J234+J235+J236+J237+J238+J239+J240+J241+J242+J243+J244+J245+J246+J247+J248+J249+J250+J251</f>
        <v>0</v>
      </c>
    </row>
    <row r="232" spans="1:10" s="3" customFormat="1" ht="33" customHeight="1">
      <c r="A232" s="66" t="s">
        <v>4</v>
      </c>
      <c r="B232" s="33"/>
      <c r="C232" s="33"/>
      <c r="D232" s="30"/>
      <c r="E232" s="62"/>
      <c r="F232" s="17"/>
      <c r="G232" s="17"/>
      <c r="H232" s="17"/>
      <c r="I232" s="17"/>
      <c r="J232" s="17"/>
    </row>
    <row r="233" spans="1:10" s="3" customFormat="1" ht="24" customHeight="1">
      <c r="A233" s="66" t="s">
        <v>85</v>
      </c>
      <c r="B233" s="33"/>
      <c r="C233" s="33"/>
      <c r="D233" s="54">
        <f>E233</f>
        <v>0</v>
      </c>
      <c r="E233" s="62"/>
      <c r="F233" s="17" t="s">
        <v>13</v>
      </c>
      <c r="G233" s="17" t="s">
        <v>13</v>
      </c>
      <c r="H233" s="17"/>
      <c r="I233" s="62"/>
      <c r="J233" s="17"/>
    </row>
    <row r="234" spans="1:10" s="3" customFormat="1" ht="33.75" customHeight="1">
      <c r="A234" s="66" t="s">
        <v>86</v>
      </c>
      <c r="B234" s="33"/>
      <c r="C234" s="33"/>
      <c r="D234" s="54">
        <f aca="true" t="shared" si="27" ref="D234:D248">E234</f>
        <v>0</v>
      </c>
      <c r="E234" s="62"/>
      <c r="F234" s="17" t="s">
        <v>13</v>
      </c>
      <c r="G234" s="17" t="s">
        <v>13</v>
      </c>
      <c r="H234" s="17"/>
      <c r="I234" s="62"/>
      <c r="J234" s="17"/>
    </row>
    <row r="235" spans="1:10" s="3" customFormat="1" ht="53.25" customHeight="1">
      <c r="A235" s="66" t="s">
        <v>87</v>
      </c>
      <c r="B235" s="33"/>
      <c r="C235" s="33"/>
      <c r="D235" s="54">
        <f t="shared" si="27"/>
        <v>10431904</v>
      </c>
      <c r="E235" s="62">
        <v>10431904</v>
      </c>
      <c r="F235" s="17" t="s">
        <v>13</v>
      </c>
      <c r="G235" s="17" t="s">
        <v>13</v>
      </c>
      <c r="H235" s="17"/>
      <c r="I235" s="62"/>
      <c r="J235" s="17"/>
    </row>
    <row r="236" spans="1:10" s="3" customFormat="1" ht="48" customHeight="1">
      <c r="A236" s="66" t="s">
        <v>88</v>
      </c>
      <c r="B236" s="33"/>
      <c r="C236" s="33"/>
      <c r="D236" s="54">
        <f t="shared" si="27"/>
        <v>14926094</v>
      </c>
      <c r="E236" s="62">
        <v>14926094</v>
      </c>
      <c r="F236" s="17" t="s">
        <v>13</v>
      </c>
      <c r="G236" s="17" t="s">
        <v>13</v>
      </c>
      <c r="H236" s="17"/>
      <c r="I236" s="62"/>
      <c r="J236" s="17"/>
    </row>
    <row r="237" spans="1:10" s="3" customFormat="1" ht="51.75" customHeight="1">
      <c r="A237" s="66" t="s">
        <v>89</v>
      </c>
      <c r="B237" s="33"/>
      <c r="C237" s="33"/>
      <c r="D237" s="54">
        <f t="shared" si="27"/>
        <v>2658480</v>
      </c>
      <c r="E237" s="62">
        <v>2658480</v>
      </c>
      <c r="F237" s="17" t="s">
        <v>13</v>
      </c>
      <c r="G237" s="17" t="s">
        <v>13</v>
      </c>
      <c r="H237" s="17"/>
      <c r="I237" s="62"/>
      <c r="J237" s="17"/>
    </row>
    <row r="238" spans="1:10" s="3" customFormat="1" ht="33" customHeight="1">
      <c r="A238" s="66" t="s">
        <v>90</v>
      </c>
      <c r="B238" s="33"/>
      <c r="C238" s="33"/>
      <c r="D238" s="54">
        <f t="shared" si="27"/>
        <v>4599186.3</v>
      </c>
      <c r="E238" s="62">
        <v>4599186.3</v>
      </c>
      <c r="F238" s="17" t="s">
        <v>13</v>
      </c>
      <c r="G238" s="17" t="s">
        <v>13</v>
      </c>
      <c r="H238" s="17"/>
      <c r="I238" s="62"/>
      <c r="J238" s="17"/>
    </row>
    <row r="239" spans="1:10" s="3" customFormat="1" ht="58.5" customHeight="1">
      <c r="A239" s="66" t="s">
        <v>91</v>
      </c>
      <c r="B239" s="33"/>
      <c r="C239" s="33"/>
      <c r="D239" s="54">
        <f t="shared" si="27"/>
        <v>0</v>
      </c>
      <c r="E239" s="62"/>
      <c r="F239" s="17" t="s">
        <v>13</v>
      </c>
      <c r="G239" s="17" t="s">
        <v>13</v>
      </c>
      <c r="H239" s="17"/>
      <c r="I239" s="62"/>
      <c r="J239" s="17"/>
    </row>
    <row r="240" spans="1:10" s="3" customFormat="1" ht="33.75" customHeight="1">
      <c r="A240" s="66" t="s">
        <v>92</v>
      </c>
      <c r="B240" s="33"/>
      <c r="C240" s="33"/>
      <c r="D240" s="54">
        <f t="shared" si="27"/>
        <v>0</v>
      </c>
      <c r="E240" s="62"/>
      <c r="F240" s="17" t="s">
        <v>13</v>
      </c>
      <c r="G240" s="17" t="s">
        <v>13</v>
      </c>
      <c r="H240" s="17"/>
      <c r="I240" s="62"/>
      <c r="J240" s="17"/>
    </row>
    <row r="241" spans="1:10" s="3" customFormat="1" ht="33.75" customHeight="1">
      <c r="A241" s="66" t="s">
        <v>93</v>
      </c>
      <c r="B241" s="33"/>
      <c r="C241" s="33"/>
      <c r="D241" s="54">
        <f t="shared" si="27"/>
        <v>0</v>
      </c>
      <c r="E241" s="17"/>
      <c r="F241" s="17" t="s">
        <v>13</v>
      </c>
      <c r="G241" s="17" t="s">
        <v>13</v>
      </c>
      <c r="H241" s="17"/>
      <c r="I241" s="62"/>
      <c r="J241" s="17"/>
    </row>
    <row r="242" spans="1:10" s="3" customFormat="1" ht="44.25" customHeight="1">
      <c r="A242" s="66" t="s">
        <v>94</v>
      </c>
      <c r="B242" s="33"/>
      <c r="C242" s="33"/>
      <c r="D242" s="54">
        <f t="shared" si="27"/>
        <v>0</v>
      </c>
      <c r="E242" s="17"/>
      <c r="F242" s="17" t="s">
        <v>13</v>
      </c>
      <c r="G242" s="17" t="s">
        <v>13</v>
      </c>
      <c r="H242" s="17"/>
      <c r="I242" s="62"/>
      <c r="J242" s="17"/>
    </row>
    <row r="243" spans="1:10" s="3" customFormat="1" ht="34.5" customHeight="1">
      <c r="A243" s="66" t="s">
        <v>95</v>
      </c>
      <c r="B243" s="33"/>
      <c r="C243" s="33"/>
      <c r="D243" s="54">
        <f t="shared" si="27"/>
        <v>0</v>
      </c>
      <c r="E243" s="17"/>
      <c r="F243" s="17" t="s">
        <v>13</v>
      </c>
      <c r="G243" s="17" t="s">
        <v>13</v>
      </c>
      <c r="H243" s="17"/>
      <c r="I243" s="62"/>
      <c r="J243" s="17"/>
    </row>
    <row r="244" spans="1:10" s="3" customFormat="1" ht="44.25" customHeight="1">
      <c r="A244" s="66" t="s">
        <v>96</v>
      </c>
      <c r="B244" s="33"/>
      <c r="C244" s="33"/>
      <c r="D244" s="54">
        <f t="shared" si="27"/>
        <v>0</v>
      </c>
      <c r="E244" s="17"/>
      <c r="F244" s="17" t="s">
        <v>13</v>
      </c>
      <c r="G244" s="17" t="s">
        <v>13</v>
      </c>
      <c r="H244" s="17"/>
      <c r="I244" s="62"/>
      <c r="J244" s="17"/>
    </row>
    <row r="245" spans="1:10" s="3" customFormat="1" ht="32.25" customHeight="1">
      <c r="A245" s="66" t="s">
        <v>97</v>
      </c>
      <c r="B245" s="33"/>
      <c r="C245" s="33"/>
      <c r="D245" s="54">
        <f t="shared" si="27"/>
        <v>0</v>
      </c>
      <c r="E245" s="17"/>
      <c r="F245" s="17" t="s">
        <v>13</v>
      </c>
      <c r="G245" s="17" t="s">
        <v>13</v>
      </c>
      <c r="H245" s="17"/>
      <c r="I245" s="62"/>
      <c r="J245" s="17"/>
    </row>
    <row r="246" spans="1:10" s="3" customFormat="1" ht="24.75" customHeight="1">
      <c r="A246" s="66" t="s">
        <v>98</v>
      </c>
      <c r="B246" s="33"/>
      <c r="C246" s="33"/>
      <c r="D246" s="54">
        <f t="shared" si="27"/>
        <v>0</v>
      </c>
      <c r="E246" s="17"/>
      <c r="F246" s="17" t="s">
        <v>13</v>
      </c>
      <c r="G246" s="17" t="s">
        <v>13</v>
      </c>
      <c r="H246" s="17"/>
      <c r="I246" s="62">
        <v>83238</v>
      </c>
      <c r="J246" s="17"/>
    </row>
    <row r="247" spans="1:10" s="3" customFormat="1" ht="18.75" customHeight="1">
      <c r="A247" s="66" t="s">
        <v>99</v>
      </c>
      <c r="B247" s="33"/>
      <c r="C247" s="33"/>
      <c r="D247" s="54">
        <f t="shared" si="27"/>
        <v>610157.15</v>
      </c>
      <c r="E247" s="62">
        <v>610157.15</v>
      </c>
      <c r="F247" s="17" t="s">
        <v>13</v>
      </c>
      <c r="G247" s="17" t="s">
        <v>13</v>
      </c>
      <c r="H247" s="17"/>
      <c r="I247" s="62"/>
      <c r="J247" s="17"/>
    </row>
    <row r="248" spans="1:10" s="3" customFormat="1" ht="18.75" customHeight="1">
      <c r="A248" s="66" t="s">
        <v>100</v>
      </c>
      <c r="B248" s="33"/>
      <c r="C248" s="33"/>
      <c r="D248" s="54">
        <f t="shared" si="27"/>
        <v>0</v>
      </c>
      <c r="E248" s="17"/>
      <c r="F248" s="17" t="s">
        <v>13</v>
      </c>
      <c r="G248" s="17" t="s">
        <v>13</v>
      </c>
      <c r="H248" s="17"/>
      <c r="I248" s="62"/>
      <c r="J248" s="17"/>
    </row>
    <row r="249" spans="1:10" s="3" customFormat="1" ht="25.5" customHeight="1">
      <c r="A249" s="66" t="s">
        <v>78</v>
      </c>
      <c r="B249" s="33"/>
      <c r="C249" s="33">
        <v>130</v>
      </c>
      <c r="D249" s="54">
        <f>I249</f>
        <v>1751000</v>
      </c>
      <c r="E249" s="17" t="s">
        <v>13</v>
      </c>
      <c r="F249" s="17" t="s">
        <v>13</v>
      </c>
      <c r="G249" s="17" t="s">
        <v>13</v>
      </c>
      <c r="H249" s="17" t="s">
        <v>13</v>
      </c>
      <c r="I249" s="62">
        <v>1751000</v>
      </c>
      <c r="J249" s="17"/>
    </row>
    <row r="250" spans="1:10" s="3" customFormat="1" ht="17.25" customHeight="1">
      <c r="A250" s="66" t="s">
        <v>79</v>
      </c>
      <c r="B250" s="33"/>
      <c r="C250" s="33">
        <v>130</v>
      </c>
      <c r="D250" s="54">
        <f>I250</f>
        <v>375399</v>
      </c>
      <c r="E250" s="17" t="s">
        <v>13</v>
      </c>
      <c r="F250" s="17" t="s">
        <v>13</v>
      </c>
      <c r="G250" s="17" t="s">
        <v>13</v>
      </c>
      <c r="H250" s="17" t="s">
        <v>13</v>
      </c>
      <c r="I250" s="62">
        <v>375399</v>
      </c>
      <c r="J250" s="17"/>
    </row>
    <row r="251" spans="1:10" s="3" customFormat="1" ht="24" customHeight="1">
      <c r="A251" s="66" t="s">
        <v>80</v>
      </c>
      <c r="B251" s="33"/>
      <c r="C251" s="33">
        <v>130</v>
      </c>
      <c r="D251" s="54">
        <f>I251</f>
        <v>0</v>
      </c>
      <c r="E251" s="17" t="s">
        <v>13</v>
      </c>
      <c r="F251" s="17" t="s">
        <v>13</v>
      </c>
      <c r="G251" s="17" t="s">
        <v>13</v>
      </c>
      <c r="H251" s="17" t="s">
        <v>13</v>
      </c>
      <c r="I251" s="62"/>
      <c r="J251" s="17"/>
    </row>
    <row r="252" spans="1:10" s="3" customFormat="1" ht="42" customHeight="1">
      <c r="A252" s="66" t="s">
        <v>81</v>
      </c>
      <c r="B252" s="33">
        <v>130</v>
      </c>
      <c r="C252" s="33">
        <v>140</v>
      </c>
      <c r="D252" s="54">
        <f>I252</f>
        <v>0</v>
      </c>
      <c r="E252" s="17" t="s">
        <v>13</v>
      </c>
      <c r="F252" s="17" t="s">
        <v>13</v>
      </c>
      <c r="G252" s="17" t="s">
        <v>13</v>
      </c>
      <c r="H252" s="17" t="s">
        <v>13</v>
      </c>
      <c r="I252" s="61"/>
      <c r="J252" s="17" t="s">
        <v>13</v>
      </c>
    </row>
    <row r="253" spans="1:10" s="3" customFormat="1" ht="22.5" customHeight="1">
      <c r="A253" s="66" t="s">
        <v>82</v>
      </c>
      <c r="B253" s="33">
        <v>140</v>
      </c>
      <c r="C253" s="33"/>
      <c r="D253" s="54">
        <f>I253</f>
        <v>0</v>
      </c>
      <c r="E253" s="17" t="s">
        <v>13</v>
      </c>
      <c r="F253" s="17" t="s">
        <v>13</v>
      </c>
      <c r="G253" s="17" t="s">
        <v>13</v>
      </c>
      <c r="H253" s="17" t="s">
        <v>13</v>
      </c>
      <c r="I253" s="61"/>
      <c r="J253" s="17" t="s">
        <v>13</v>
      </c>
    </row>
    <row r="254" spans="1:10" s="73" customFormat="1" ht="22.5">
      <c r="A254" s="66" t="s">
        <v>83</v>
      </c>
      <c r="B254" s="33">
        <v>150</v>
      </c>
      <c r="C254" s="33">
        <v>180</v>
      </c>
      <c r="D254" s="54">
        <f>F254+G254</f>
        <v>0</v>
      </c>
      <c r="E254" s="17" t="s">
        <v>13</v>
      </c>
      <c r="F254" s="62"/>
      <c r="G254" s="62"/>
      <c r="H254" s="17" t="s">
        <v>13</v>
      </c>
      <c r="I254" s="17" t="s">
        <v>13</v>
      </c>
      <c r="J254" s="17" t="s">
        <v>13</v>
      </c>
    </row>
    <row r="255" spans="1:10" s="73" customFormat="1" ht="12">
      <c r="A255" s="80" t="s">
        <v>257</v>
      </c>
      <c r="B255" s="81">
        <v>160</v>
      </c>
      <c r="C255" s="81">
        <v>180</v>
      </c>
      <c r="D255" s="76">
        <f>D257+D258</f>
        <v>119000</v>
      </c>
      <c r="E255" s="77" t="s">
        <v>13</v>
      </c>
      <c r="F255" s="77" t="s">
        <v>13</v>
      </c>
      <c r="G255" s="77" t="s">
        <v>13</v>
      </c>
      <c r="H255" s="77" t="s">
        <v>13</v>
      </c>
      <c r="I255" s="76">
        <v>119000</v>
      </c>
      <c r="J255" s="77"/>
    </row>
    <row r="256" spans="1:10" s="73" customFormat="1" ht="12">
      <c r="A256" s="82" t="s">
        <v>4</v>
      </c>
      <c r="B256" s="75"/>
      <c r="C256" s="75"/>
      <c r="D256" s="83"/>
      <c r="E256" s="77"/>
      <c r="F256" s="77"/>
      <c r="G256" s="77"/>
      <c r="H256" s="77"/>
      <c r="I256" s="76"/>
      <c r="J256" s="77"/>
    </row>
    <row r="257" spans="1:10" s="73" customFormat="1" ht="12">
      <c r="A257" s="84" t="s">
        <v>258</v>
      </c>
      <c r="B257" s="75"/>
      <c r="C257" s="75">
        <v>180</v>
      </c>
      <c r="D257" s="83">
        <f>I257</f>
        <v>19000</v>
      </c>
      <c r="E257" s="77" t="s">
        <v>13</v>
      </c>
      <c r="F257" s="77" t="s">
        <v>13</v>
      </c>
      <c r="G257" s="77" t="s">
        <v>13</v>
      </c>
      <c r="H257" s="77" t="s">
        <v>13</v>
      </c>
      <c r="I257" s="76">
        <v>19000</v>
      </c>
      <c r="J257" s="77"/>
    </row>
    <row r="258" spans="1:10" s="78" customFormat="1" ht="12">
      <c r="A258" s="84" t="s">
        <v>259</v>
      </c>
      <c r="B258" s="75"/>
      <c r="C258" s="75">
        <v>180</v>
      </c>
      <c r="D258" s="83">
        <f>I258</f>
        <v>100000</v>
      </c>
      <c r="E258" s="77" t="s">
        <v>13</v>
      </c>
      <c r="F258" s="77" t="s">
        <v>13</v>
      </c>
      <c r="G258" s="77" t="s">
        <v>13</v>
      </c>
      <c r="H258" s="77" t="s">
        <v>13</v>
      </c>
      <c r="I258" s="76">
        <v>100000</v>
      </c>
      <c r="J258" s="77"/>
    </row>
    <row r="259" spans="1:10" s="3" customFormat="1" ht="12">
      <c r="A259" s="74" t="s">
        <v>57</v>
      </c>
      <c r="B259" s="75">
        <v>180</v>
      </c>
      <c r="C259" s="75">
        <v>400</v>
      </c>
      <c r="D259" s="76">
        <f>D261+D262+D263+D264</f>
        <v>0</v>
      </c>
      <c r="E259" s="77" t="s">
        <v>13</v>
      </c>
      <c r="F259" s="77" t="s">
        <v>13</v>
      </c>
      <c r="G259" s="77" t="s">
        <v>13</v>
      </c>
      <c r="H259" s="77" t="s">
        <v>13</v>
      </c>
      <c r="I259" s="76">
        <f>I261+I262+I263+I264</f>
        <v>0</v>
      </c>
      <c r="J259" s="77" t="s">
        <v>13</v>
      </c>
    </row>
    <row r="260" spans="1:10" s="3" customFormat="1" ht="12">
      <c r="A260" s="67" t="s">
        <v>4</v>
      </c>
      <c r="B260" s="33"/>
      <c r="C260" s="33"/>
      <c r="D260" s="30"/>
      <c r="E260" s="17"/>
      <c r="F260" s="17"/>
      <c r="G260" s="17"/>
      <c r="H260" s="17"/>
      <c r="I260" s="62"/>
      <c r="J260" s="17"/>
    </row>
    <row r="261" spans="1:10" s="3" customFormat="1" ht="21.75" customHeight="1">
      <c r="A261" s="67" t="s">
        <v>101</v>
      </c>
      <c r="B261" s="33"/>
      <c r="C261" s="33">
        <v>410</v>
      </c>
      <c r="D261" s="54">
        <f>I261</f>
        <v>0</v>
      </c>
      <c r="E261" s="17" t="s">
        <v>13</v>
      </c>
      <c r="F261" s="17" t="s">
        <v>13</v>
      </c>
      <c r="G261" s="17" t="s">
        <v>13</v>
      </c>
      <c r="H261" s="17" t="s">
        <v>13</v>
      </c>
      <c r="I261" s="62"/>
      <c r="J261" s="17" t="s">
        <v>13</v>
      </c>
    </row>
    <row r="262" spans="1:10" s="3" customFormat="1" ht="21.75" customHeight="1">
      <c r="A262" s="67" t="s">
        <v>102</v>
      </c>
      <c r="B262" s="33"/>
      <c r="C262" s="33">
        <v>420</v>
      </c>
      <c r="D262" s="54">
        <f>I262</f>
        <v>0</v>
      </c>
      <c r="E262" s="17" t="s">
        <v>13</v>
      </c>
      <c r="F262" s="17" t="s">
        <v>13</v>
      </c>
      <c r="G262" s="17" t="s">
        <v>13</v>
      </c>
      <c r="H262" s="17" t="s">
        <v>13</v>
      </c>
      <c r="I262" s="62"/>
      <c r="J262" s="17" t="s">
        <v>13</v>
      </c>
    </row>
    <row r="263" spans="1:10" s="3" customFormat="1" ht="17.25" customHeight="1">
      <c r="A263" s="67" t="s">
        <v>103</v>
      </c>
      <c r="B263" s="33"/>
      <c r="C263" s="33">
        <v>430</v>
      </c>
      <c r="D263" s="54">
        <f>I263</f>
        <v>0</v>
      </c>
      <c r="E263" s="17" t="s">
        <v>13</v>
      </c>
      <c r="F263" s="17" t="s">
        <v>13</v>
      </c>
      <c r="G263" s="17" t="s">
        <v>13</v>
      </c>
      <c r="H263" s="17" t="s">
        <v>13</v>
      </c>
      <c r="I263" s="62"/>
      <c r="J263" s="17" t="s">
        <v>13</v>
      </c>
    </row>
    <row r="264" spans="1:10" s="2" customFormat="1" ht="11.25" customHeight="1">
      <c r="A264" s="67" t="s">
        <v>104</v>
      </c>
      <c r="B264" s="33"/>
      <c r="C264" s="33">
        <v>440</v>
      </c>
      <c r="D264" s="54">
        <f>I264</f>
        <v>0</v>
      </c>
      <c r="E264" s="17" t="s">
        <v>13</v>
      </c>
      <c r="F264" s="17" t="s">
        <v>13</v>
      </c>
      <c r="G264" s="17" t="s">
        <v>13</v>
      </c>
      <c r="H264" s="17" t="s">
        <v>13</v>
      </c>
      <c r="I264" s="62"/>
      <c r="J264" s="17" t="s">
        <v>13</v>
      </c>
    </row>
    <row r="265" spans="1:10" s="2" customFormat="1" ht="13.5" customHeight="1">
      <c r="A265" s="42" t="s">
        <v>75</v>
      </c>
      <c r="B265" s="43"/>
      <c r="C265" s="44"/>
      <c r="D265" s="64">
        <f aca="true" t="shared" si="28" ref="D265:J265">D266+D272+D276+D279+D288</f>
        <v>36590458.45</v>
      </c>
      <c r="E265" s="64">
        <f t="shared" si="28"/>
        <v>33316821.45</v>
      </c>
      <c r="F265" s="64">
        <f t="shared" si="28"/>
        <v>0</v>
      </c>
      <c r="G265" s="64">
        <f t="shared" si="28"/>
        <v>0</v>
      </c>
      <c r="H265" s="64">
        <f t="shared" si="28"/>
        <v>0</v>
      </c>
      <c r="I265" s="64">
        <f t="shared" si="28"/>
        <v>3273637</v>
      </c>
      <c r="J265" s="64">
        <f t="shared" si="28"/>
        <v>0</v>
      </c>
    </row>
    <row r="266" spans="1:10" s="2" customFormat="1" ht="13.5" customHeight="1">
      <c r="A266" s="68" t="s">
        <v>105</v>
      </c>
      <c r="B266" s="33"/>
      <c r="C266" s="33"/>
      <c r="D266" s="62">
        <f aca="true" t="shared" si="29" ref="D266:I266">D268+D269+D270+D271</f>
        <v>28117490</v>
      </c>
      <c r="E266" s="62">
        <f t="shared" si="29"/>
        <v>27140990</v>
      </c>
      <c r="F266" s="62">
        <f t="shared" si="29"/>
        <v>0</v>
      </c>
      <c r="G266" s="62">
        <f t="shared" si="29"/>
        <v>0</v>
      </c>
      <c r="H266" s="62">
        <f t="shared" si="29"/>
        <v>0</v>
      </c>
      <c r="I266" s="62">
        <v>976500</v>
      </c>
      <c r="J266" s="62">
        <f>K266+L266</f>
        <v>0</v>
      </c>
    </row>
    <row r="267" spans="1:10" s="2" customFormat="1" ht="25.5" customHeight="1">
      <c r="A267" s="68" t="s">
        <v>4</v>
      </c>
      <c r="B267" s="33"/>
      <c r="C267" s="33"/>
      <c r="D267" s="54"/>
      <c r="E267" s="62"/>
      <c r="F267" s="62"/>
      <c r="G267" s="62"/>
      <c r="H267" s="62"/>
      <c r="I267" s="62"/>
      <c r="J267" s="62"/>
    </row>
    <row r="268" spans="1:10" s="2" customFormat="1" ht="36.75" customHeight="1">
      <c r="A268" s="68" t="s">
        <v>45</v>
      </c>
      <c r="B268" s="33">
        <v>210</v>
      </c>
      <c r="C268" s="33">
        <v>111</v>
      </c>
      <c r="D268" s="54">
        <f>E268+F268+G268+H268+I268</f>
        <v>21592434.72</v>
      </c>
      <c r="E268" s="62">
        <v>20842434.72</v>
      </c>
      <c r="F268" s="62"/>
      <c r="G268" s="62"/>
      <c r="H268" s="62"/>
      <c r="I268" s="62">
        <v>750000</v>
      </c>
      <c r="J268" s="62"/>
    </row>
    <row r="269" spans="1:10" s="2" customFormat="1" ht="36" customHeight="1">
      <c r="A269" s="68" t="s">
        <v>106</v>
      </c>
      <c r="B269" s="33"/>
      <c r="C269" s="33">
        <v>112</v>
      </c>
      <c r="D269" s="54">
        <f>E269+F269+G269+H269+I269</f>
        <v>4140</v>
      </c>
      <c r="E269" s="62">
        <v>4140</v>
      </c>
      <c r="F269" s="62"/>
      <c r="G269" s="62"/>
      <c r="H269" s="62"/>
      <c r="I269" s="62"/>
      <c r="J269" s="62"/>
    </row>
    <row r="270" spans="1:10" s="2" customFormat="1" ht="35.25" customHeight="1">
      <c r="A270" s="68" t="s">
        <v>107</v>
      </c>
      <c r="B270" s="33"/>
      <c r="C270" s="33">
        <v>119</v>
      </c>
      <c r="D270" s="54">
        <f>E270+F270+G270+H270+I270</f>
        <v>0</v>
      </c>
      <c r="E270" s="62"/>
      <c r="F270" s="62"/>
      <c r="G270" s="62"/>
      <c r="H270" s="62"/>
      <c r="I270" s="62"/>
      <c r="J270" s="62"/>
    </row>
    <row r="271" spans="1:10" s="2" customFormat="1" ht="39.75" customHeight="1">
      <c r="A271" s="68" t="s">
        <v>46</v>
      </c>
      <c r="B271" s="33">
        <v>211</v>
      </c>
      <c r="C271" s="33">
        <v>119</v>
      </c>
      <c r="D271" s="54">
        <f>E271+F271+G271+H271+I271</f>
        <v>6520915.28</v>
      </c>
      <c r="E271" s="62">
        <v>6294415.28</v>
      </c>
      <c r="F271" s="62"/>
      <c r="G271" s="62"/>
      <c r="H271" s="62"/>
      <c r="I271" s="62">
        <v>226500</v>
      </c>
      <c r="J271" s="62"/>
    </row>
    <row r="272" spans="1:10" s="2" customFormat="1" ht="13.5" customHeight="1">
      <c r="A272" s="68" t="s">
        <v>123</v>
      </c>
      <c r="B272" s="33">
        <v>220</v>
      </c>
      <c r="C272" s="33">
        <v>320</v>
      </c>
      <c r="D272" s="62">
        <f>E272+F272+G272+H272+I272</f>
        <v>0</v>
      </c>
      <c r="E272" s="62">
        <f aca="true" t="shared" si="30" ref="E272:J272">E274+E275</f>
        <v>0</v>
      </c>
      <c r="F272" s="62">
        <f t="shared" si="30"/>
        <v>0</v>
      </c>
      <c r="G272" s="62">
        <f t="shared" si="30"/>
        <v>0</v>
      </c>
      <c r="H272" s="62">
        <f t="shared" si="30"/>
        <v>0</v>
      </c>
      <c r="I272" s="62">
        <f t="shared" si="30"/>
        <v>0</v>
      </c>
      <c r="J272" s="62">
        <f t="shared" si="30"/>
        <v>0</v>
      </c>
    </row>
    <row r="273" spans="1:10" s="2" customFormat="1" ht="15.75" customHeight="1">
      <c r="A273" s="68" t="s">
        <v>3</v>
      </c>
      <c r="B273" s="33"/>
      <c r="C273" s="33"/>
      <c r="D273" s="54"/>
      <c r="E273" s="62"/>
      <c r="F273" s="62"/>
      <c r="G273" s="62"/>
      <c r="H273" s="62"/>
      <c r="I273" s="62"/>
      <c r="J273" s="62"/>
    </row>
    <row r="274" spans="1:10" s="2" customFormat="1" ht="26.25" customHeight="1">
      <c r="A274" s="69" t="s">
        <v>18</v>
      </c>
      <c r="B274" s="36"/>
      <c r="C274" s="37">
        <v>321</v>
      </c>
      <c r="D274" s="54">
        <f>E274+F274+G274+H274+I274</f>
        <v>0</v>
      </c>
      <c r="E274" s="62"/>
      <c r="F274" s="62"/>
      <c r="G274" s="62"/>
      <c r="H274" s="62"/>
      <c r="I274" s="62"/>
      <c r="J274" s="62"/>
    </row>
    <row r="275" spans="1:10" s="2" customFormat="1" ht="18" customHeight="1">
      <c r="A275" s="67" t="s">
        <v>69</v>
      </c>
      <c r="B275" s="33"/>
      <c r="C275" s="33">
        <v>323</v>
      </c>
      <c r="D275" s="54">
        <f>E275+F275+G275+H275+I275</f>
        <v>0</v>
      </c>
      <c r="E275" s="62"/>
      <c r="F275" s="62"/>
      <c r="G275" s="62"/>
      <c r="H275" s="62"/>
      <c r="I275" s="62"/>
      <c r="J275" s="62"/>
    </row>
    <row r="276" spans="1:10" s="2" customFormat="1" ht="14.25" customHeight="1">
      <c r="A276" s="67" t="s">
        <v>108</v>
      </c>
      <c r="B276" s="33"/>
      <c r="C276" s="33">
        <v>830</v>
      </c>
      <c r="D276" s="54">
        <f>E276+F276+G276+H276+I276</f>
        <v>0</v>
      </c>
      <c r="E276" s="62">
        <f aca="true" t="shared" si="31" ref="E276:J276">E278</f>
        <v>0</v>
      </c>
      <c r="F276" s="62">
        <f t="shared" si="31"/>
        <v>0</v>
      </c>
      <c r="G276" s="62">
        <f t="shared" si="31"/>
        <v>0</v>
      </c>
      <c r="H276" s="62">
        <f t="shared" si="31"/>
        <v>0</v>
      </c>
      <c r="I276" s="62">
        <f t="shared" si="31"/>
        <v>0</v>
      </c>
      <c r="J276" s="62">
        <f t="shared" si="31"/>
        <v>0</v>
      </c>
    </row>
    <row r="277" spans="1:10" s="2" customFormat="1" ht="102" customHeight="1">
      <c r="A277" s="68" t="s">
        <v>3</v>
      </c>
      <c r="B277" s="33"/>
      <c r="C277" s="33"/>
      <c r="D277" s="54"/>
      <c r="E277" s="62"/>
      <c r="F277" s="62"/>
      <c r="G277" s="62"/>
      <c r="H277" s="62"/>
      <c r="I277" s="62"/>
      <c r="J277" s="62"/>
    </row>
    <row r="278" spans="1:10" s="2" customFormat="1" ht="16.5" customHeight="1">
      <c r="A278" s="67" t="s">
        <v>109</v>
      </c>
      <c r="B278" s="33"/>
      <c r="C278" s="33">
        <v>831</v>
      </c>
      <c r="D278" s="54">
        <f>E278+F278+G278+H278+I278</f>
        <v>0</v>
      </c>
      <c r="E278" s="62"/>
      <c r="F278" s="62"/>
      <c r="G278" s="62"/>
      <c r="H278" s="62"/>
      <c r="I278" s="62"/>
      <c r="J278" s="62"/>
    </row>
    <row r="279" spans="1:10" s="2" customFormat="1" ht="14.25" customHeight="1">
      <c r="A279" s="68" t="s">
        <v>52</v>
      </c>
      <c r="B279" s="33">
        <v>230</v>
      </c>
      <c r="C279" s="33">
        <v>850</v>
      </c>
      <c r="D279" s="54">
        <f>E279+F279+G279+H279+I279</f>
        <v>202694</v>
      </c>
      <c r="E279" s="54">
        <f>E281+E285+E286</f>
        <v>0</v>
      </c>
      <c r="F279" s="54">
        <f>F281+F285+F286</f>
        <v>0</v>
      </c>
      <c r="G279" s="54">
        <f>G281+G285+G286</f>
        <v>0</v>
      </c>
      <c r="H279" s="54">
        <f>H281+H285+H286</f>
        <v>0</v>
      </c>
      <c r="I279" s="54">
        <v>202694</v>
      </c>
      <c r="J279" s="62">
        <f>J283+J284+J285+J286</f>
        <v>0</v>
      </c>
    </row>
    <row r="280" spans="1:10" s="79" customFormat="1" ht="24" customHeight="1">
      <c r="A280" s="68" t="s">
        <v>3</v>
      </c>
      <c r="B280" s="33"/>
      <c r="C280" s="33"/>
      <c r="D280" s="54"/>
      <c r="E280" s="62"/>
      <c r="F280" s="62"/>
      <c r="G280" s="62"/>
      <c r="H280" s="62"/>
      <c r="I280" s="62"/>
      <c r="J280" s="62"/>
    </row>
    <row r="281" spans="1:10" s="2" customFormat="1" ht="16.5" customHeight="1">
      <c r="A281" s="85" t="s">
        <v>256</v>
      </c>
      <c r="B281" s="86"/>
      <c r="C281" s="81">
        <v>851</v>
      </c>
      <c r="D281" s="83">
        <f aca="true" t="shared" si="32" ref="D281:J281">D283+D284</f>
        <v>0</v>
      </c>
      <c r="E281" s="83">
        <f t="shared" si="32"/>
        <v>0</v>
      </c>
      <c r="F281" s="83">
        <f t="shared" si="32"/>
        <v>0</v>
      </c>
      <c r="G281" s="83">
        <f t="shared" si="32"/>
        <v>0</v>
      </c>
      <c r="H281" s="83">
        <f t="shared" si="32"/>
        <v>0</v>
      </c>
      <c r="I281" s="83">
        <f t="shared" si="32"/>
        <v>0</v>
      </c>
      <c r="J281" s="83">
        <f t="shared" si="32"/>
        <v>0</v>
      </c>
    </row>
    <row r="282" spans="1:10" s="2" customFormat="1" ht="15.75" customHeight="1">
      <c r="A282" s="68" t="s">
        <v>3</v>
      </c>
      <c r="B282" s="33"/>
      <c r="C282" s="33"/>
      <c r="D282" s="54"/>
      <c r="E282" s="62"/>
      <c r="F282" s="62"/>
      <c r="G282" s="62"/>
      <c r="H282" s="62"/>
      <c r="I282" s="62"/>
      <c r="J282" s="62"/>
    </row>
    <row r="283" spans="1:10" s="2" customFormat="1" ht="14.25" customHeight="1">
      <c r="A283" s="68" t="s">
        <v>55</v>
      </c>
      <c r="B283" s="33"/>
      <c r="C283" s="33">
        <v>851</v>
      </c>
      <c r="D283" s="54">
        <f>E283+F283+G283+H283+I283</f>
        <v>0</v>
      </c>
      <c r="E283" s="62"/>
      <c r="F283" s="62"/>
      <c r="G283" s="62"/>
      <c r="H283" s="62"/>
      <c r="I283" s="62"/>
      <c r="J283" s="62"/>
    </row>
    <row r="284" spans="1:10" s="2" customFormat="1" ht="12.75">
      <c r="A284" s="68" t="s">
        <v>56</v>
      </c>
      <c r="B284" s="33"/>
      <c r="C284" s="33">
        <v>851</v>
      </c>
      <c r="D284" s="54">
        <f>E284+F284+G284+H284+I284</f>
        <v>0</v>
      </c>
      <c r="E284" s="62"/>
      <c r="F284" s="62"/>
      <c r="G284" s="62"/>
      <c r="H284" s="62"/>
      <c r="I284" s="62"/>
      <c r="J284" s="62"/>
    </row>
    <row r="285" spans="1:10" s="2" customFormat="1" ht="15" customHeight="1">
      <c r="A285" s="68" t="s">
        <v>59</v>
      </c>
      <c r="B285" s="33"/>
      <c r="C285" s="33">
        <v>852</v>
      </c>
      <c r="D285" s="54">
        <f>E285+F285+G285+H285+I285</f>
        <v>202694</v>
      </c>
      <c r="E285" s="62"/>
      <c r="F285" s="62"/>
      <c r="G285" s="62"/>
      <c r="H285" s="62"/>
      <c r="I285" s="62">
        <v>202694</v>
      </c>
      <c r="J285" s="62"/>
    </row>
    <row r="286" spans="1:10" s="2" customFormat="1" ht="17.25" customHeight="1">
      <c r="A286" s="68" t="s">
        <v>110</v>
      </c>
      <c r="B286" s="33"/>
      <c r="C286" s="33">
        <v>853</v>
      </c>
      <c r="D286" s="54">
        <f>E286+F286+G286+H286+I286</f>
        <v>0</v>
      </c>
      <c r="E286" s="62"/>
      <c r="F286" s="62"/>
      <c r="G286" s="62"/>
      <c r="H286" s="62"/>
      <c r="I286" s="62"/>
      <c r="J286" s="62"/>
    </row>
    <row r="287" spans="1:10" s="2" customFormat="1" ht="22.5" customHeight="1">
      <c r="A287" s="68" t="s">
        <v>111</v>
      </c>
      <c r="B287" s="81">
        <v>240</v>
      </c>
      <c r="C287" s="33"/>
      <c r="D287" s="54">
        <f>E287+F287+G287+H287+I287</f>
        <v>0</v>
      </c>
      <c r="E287" s="62"/>
      <c r="F287" s="62"/>
      <c r="G287" s="62"/>
      <c r="H287" s="62"/>
      <c r="I287" s="62"/>
      <c r="J287" s="62"/>
    </row>
    <row r="288" spans="1:10" s="2" customFormat="1" ht="27.75" customHeight="1">
      <c r="A288" s="68" t="s">
        <v>124</v>
      </c>
      <c r="B288" s="33"/>
      <c r="C288" s="33">
        <v>240</v>
      </c>
      <c r="D288" s="89">
        <f aca="true" t="shared" si="33" ref="D288:J288">D289+D290</f>
        <v>8270274.45</v>
      </c>
      <c r="E288" s="62">
        <f t="shared" si="33"/>
        <v>6175831.45</v>
      </c>
      <c r="F288" s="62">
        <f t="shared" si="33"/>
        <v>0</v>
      </c>
      <c r="G288" s="62">
        <f t="shared" si="33"/>
        <v>0</v>
      </c>
      <c r="H288" s="62">
        <f t="shared" si="33"/>
        <v>0</v>
      </c>
      <c r="I288" s="62">
        <f t="shared" si="33"/>
        <v>2094443</v>
      </c>
      <c r="J288" s="62">
        <f t="shared" si="33"/>
        <v>0</v>
      </c>
    </row>
    <row r="289" spans="1:10" s="2" customFormat="1" ht="25.5" customHeight="1">
      <c r="A289" s="68" t="s">
        <v>112</v>
      </c>
      <c r="B289" s="33">
        <v>250</v>
      </c>
      <c r="C289" s="33"/>
      <c r="D289" s="54">
        <f>E289+F289+G289+H289+I289</f>
        <v>0</v>
      </c>
      <c r="E289" s="62"/>
      <c r="F289" s="62"/>
      <c r="G289" s="62"/>
      <c r="H289" s="62"/>
      <c r="I289" s="62"/>
      <c r="J289" s="62"/>
    </row>
    <row r="290" spans="1:10" s="2" customFormat="1" ht="10.5" customHeight="1">
      <c r="A290" s="68" t="s">
        <v>113</v>
      </c>
      <c r="B290" s="81">
        <v>260</v>
      </c>
      <c r="C290" s="33"/>
      <c r="D290" s="88">
        <f>D292+D301</f>
        <v>8270274.45</v>
      </c>
      <c r="E290" s="54">
        <f>E292+E301</f>
        <v>6175831.45</v>
      </c>
      <c r="F290" s="54">
        <f>F292+F301</f>
        <v>0</v>
      </c>
      <c r="G290" s="54">
        <f>G292+G301</f>
        <v>0</v>
      </c>
      <c r="H290" s="54">
        <f>H292+H301</f>
        <v>0</v>
      </c>
      <c r="I290" s="54">
        <f>I301</f>
        <v>2094443</v>
      </c>
      <c r="J290" s="54">
        <f>J292+J301</f>
        <v>0</v>
      </c>
    </row>
    <row r="291" spans="1:10" s="2" customFormat="1" ht="30.75" customHeight="1">
      <c r="A291" s="68" t="s">
        <v>3</v>
      </c>
      <c r="B291" s="33"/>
      <c r="C291" s="33"/>
      <c r="D291" s="54"/>
      <c r="E291" s="62"/>
      <c r="F291" s="62"/>
      <c r="G291" s="62"/>
      <c r="H291" s="62"/>
      <c r="I291" s="62"/>
      <c r="J291" s="62"/>
    </row>
    <row r="292" spans="1:10" s="2" customFormat="1" ht="11.25" customHeight="1">
      <c r="A292" s="68" t="s">
        <v>125</v>
      </c>
      <c r="B292" s="33"/>
      <c r="C292" s="33">
        <v>243</v>
      </c>
      <c r="D292" s="54">
        <f>D294+D295+D296+D297+D298+D299+D300</f>
        <v>0</v>
      </c>
      <c r="E292" s="62">
        <f>E294+E295+E296+E297+E298+E299+E300</f>
        <v>0</v>
      </c>
      <c r="F292" s="62">
        <f>F294+F295+F296+F297+F298+F299+F300</f>
        <v>0</v>
      </c>
      <c r="G292" s="62">
        <f>G294+G295+G296+G297+G298+G299+G300</f>
        <v>0</v>
      </c>
      <c r="H292" s="62">
        <f>H293+H294+H295+H296+H297+H298+H299</f>
        <v>0</v>
      </c>
      <c r="I292" s="17" t="s">
        <v>13</v>
      </c>
      <c r="J292" s="62">
        <f>J293+J294+J295+J296+J297+J298+J299</f>
        <v>0</v>
      </c>
    </row>
    <row r="293" spans="1:10" s="2" customFormat="1" ht="27.75" customHeight="1">
      <c r="A293" s="68" t="s">
        <v>3</v>
      </c>
      <c r="B293" s="33"/>
      <c r="C293" s="33"/>
      <c r="D293" s="54"/>
      <c r="E293" s="62"/>
      <c r="F293" s="62"/>
      <c r="G293" s="62"/>
      <c r="H293" s="62"/>
      <c r="I293" s="62"/>
      <c r="J293" s="62"/>
    </row>
    <row r="294" spans="1:10" s="2" customFormat="1" ht="25.5" customHeight="1">
      <c r="A294" s="68" t="s">
        <v>48</v>
      </c>
      <c r="B294" s="33"/>
      <c r="C294" s="33">
        <v>243</v>
      </c>
      <c r="D294" s="54">
        <f aca="true" t="shared" si="34" ref="D294:D300">E294+F294+G294+H294</f>
        <v>0</v>
      </c>
      <c r="E294" s="62"/>
      <c r="F294" s="62"/>
      <c r="G294" s="62"/>
      <c r="H294" s="62"/>
      <c r="I294" s="17" t="s">
        <v>13</v>
      </c>
      <c r="J294" s="62"/>
    </row>
    <row r="295" spans="1:10" s="2" customFormat="1" ht="24.75" customHeight="1">
      <c r="A295" s="68" t="s">
        <v>50</v>
      </c>
      <c r="B295" s="33"/>
      <c r="C295" s="33">
        <v>243</v>
      </c>
      <c r="D295" s="54">
        <f t="shared" si="34"/>
        <v>0</v>
      </c>
      <c r="E295" s="62"/>
      <c r="F295" s="62"/>
      <c r="G295" s="62"/>
      <c r="H295" s="62"/>
      <c r="I295" s="17" t="s">
        <v>13</v>
      </c>
      <c r="J295" s="62"/>
    </row>
    <row r="296" spans="1:10" s="2" customFormat="1" ht="27.75" customHeight="1">
      <c r="A296" s="68" t="s">
        <v>114</v>
      </c>
      <c r="B296" s="33"/>
      <c r="C296" s="33">
        <v>243</v>
      </c>
      <c r="D296" s="54">
        <f t="shared" si="34"/>
        <v>0</v>
      </c>
      <c r="E296" s="62"/>
      <c r="F296" s="62"/>
      <c r="G296" s="62"/>
      <c r="H296" s="62"/>
      <c r="I296" s="17" t="s">
        <v>13</v>
      </c>
      <c r="J296" s="62"/>
    </row>
    <row r="297" spans="1:10" s="2" customFormat="1" ht="33.75">
      <c r="A297" s="68" t="s">
        <v>51</v>
      </c>
      <c r="B297" s="33"/>
      <c r="C297" s="33">
        <v>243</v>
      </c>
      <c r="D297" s="54">
        <f t="shared" si="34"/>
        <v>0</v>
      </c>
      <c r="E297" s="62"/>
      <c r="F297" s="62"/>
      <c r="G297" s="62"/>
      <c r="H297" s="62"/>
      <c r="I297" s="17" t="s">
        <v>13</v>
      </c>
      <c r="J297" s="62"/>
    </row>
    <row r="298" spans="1:10" s="2" customFormat="1" ht="38.25" customHeight="1">
      <c r="A298" s="68" t="s">
        <v>54</v>
      </c>
      <c r="B298" s="33"/>
      <c r="C298" s="33">
        <v>243</v>
      </c>
      <c r="D298" s="54">
        <f t="shared" si="34"/>
        <v>0</v>
      </c>
      <c r="E298" s="62"/>
      <c r="F298" s="62"/>
      <c r="G298" s="62"/>
      <c r="H298" s="62"/>
      <c r="I298" s="17" t="s">
        <v>13</v>
      </c>
      <c r="J298" s="62"/>
    </row>
    <row r="299" spans="1:10" s="2" customFormat="1" ht="27" customHeight="1">
      <c r="A299" s="68" t="s">
        <v>53</v>
      </c>
      <c r="B299" s="33"/>
      <c r="C299" s="33">
        <v>243</v>
      </c>
      <c r="D299" s="54">
        <f t="shared" si="34"/>
        <v>0</v>
      </c>
      <c r="E299" s="62"/>
      <c r="F299" s="62"/>
      <c r="G299" s="62"/>
      <c r="H299" s="62"/>
      <c r="I299" s="17" t="s">
        <v>13</v>
      </c>
      <c r="J299" s="62"/>
    </row>
    <row r="300" spans="1:10" s="2" customFormat="1" ht="40.5" customHeight="1">
      <c r="A300" s="68" t="s">
        <v>58</v>
      </c>
      <c r="B300" s="33"/>
      <c r="C300" s="33">
        <v>243</v>
      </c>
      <c r="D300" s="54">
        <f t="shared" si="34"/>
        <v>0</v>
      </c>
      <c r="E300" s="62"/>
      <c r="F300" s="62"/>
      <c r="G300" s="62"/>
      <c r="H300" s="62"/>
      <c r="I300" s="17" t="s">
        <v>13</v>
      </c>
      <c r="J300" s="62"/>
    </row>
    <row r="301" spans="1:10" s="2" customFormat="1" ht="15" customHeight="1">
      <c r="A301" s="67" t="s">
        <v>126</v>
      </c>
      <c r="B301" s="33"/>
      <c r="C301" s="33">
        <v>244</v>
      </c>
      <c r="D301" s="62">
        <f>D303+D304+D305+D311+D312+D313+D314+D315+D316+D317</f>
        <v>8270274.45</v>
      </c>
      <c r="E301" s="62">
        <f aca="true" t="shared" si="35" ref="E301:J301">E303+E304+E305+E311+E312+E313+E314+E315+E316+E317</f>
        <v>6175831.45</v>
      </c>
      <c r="F301" s="62">
        <f t="shared" si="35"/>
        <v>0</v>
      </c>
      <c r="G301" s="62">
        <f t="shared" si="35"/>
        <v>0</v>
      </c>
      <c r="H301" s="62">
        <f t="shared" si="35"/>
        <v>0</v>
      </c>
      <c r="I301" s="62">
        <f t="shared" si="35"/>
        <v>2094443</v>
      </c>
      <c r="J301" s="62">
        <f t="shared" si="35"/>
        <v>0</v>
      </c>
    </row>
    <row r="302" spans="1:10" s="2" customFormat="1" ht="30.75" customHeight="1">
      <c r="A302" s="67" t="s">
        <v>3</v>
      </c>
      <c r="B302" s="33"/>
      <c r="C302" s="33"/>
      <c r="D302" s="54"/>
      <c r="E302" s="62"/>
      <c r="F302" s="62"/>
      <c r="G302" s="62"/>
      <c r="H302" s="62"/>
      <c r="I302" s="62"/>
      <c r="J302" s="62"/>
    </row>
    <row r="303" spans="1:10" s="2" customFormat="1" ht="29.25" customHeight="1">
      <c r="A303" s="68" t="s">
        <v>47</v>
      </c>
      <c r="B303" s="33"/>
      <c r="C303" s="33">
        <v>244</v>
      </c>
      <c r="D303" s="54">
        <f>E303+F303+G303+H303+I303</f>
        <v>348563.84</v>
      </c>
      <c r="E303" s="62">
        <v>323563.84</v>
      </c>
      <c r="F303" s="62"/>
      <c r="G303" s="62"/>
      <c r="H303" s="62"/>
      <c r="I303" s="62">
        <v>25000</v>
      </c>
      <c r="J303" s="62"/>
    </row>
    <row r="304" spans="1:10" s="2" customFormat="1" ht="24.75" customHeight="1">
      <c r="A304" s="68" t="s">
        <v>48</v>
      </c>
      <c r="B304" s="33"/>
      <c r="C304" s="33">
        <v>244</v>
      </c>
      <c r="D304" s="54">
        <f>E304+F304+G304+H304+I304</f>
        <v>0</v>
      </c>
      <c r="E304" s="62"/>
      <c r="F304" s="62"/>
      <c r="G304" s="62"/>
      <c r="H304" s="62"/>
      <c r="I304" s="62"/>
      <c r="J304" s="62"/>
    </row>
    <row r="305" spans="1:10" s="2" customFormat="1" ht="16.5" customHeight="1">
      <c r="A305" s="68" t="s">
        <v>127</v>
      </c>
      <c r="B305" s="33"/>
      <c r="C305" s="33">
        <v>244</v>
      </c>
      <c r="D305" s="54">
        <f>E305+F305+G305+H305+I305</f>
        <v>2126110.66</v>
      </c>
      <c r="E305" s="62">
        <v>1699711.66</v>
      </c>
      <c r="F305" s="62">
        <f>F307+F308+F309+F310</f>
        <v>0</v>
      </c>
      <c r="G305" s="62">
        <f>G307+G308+G309+G310</f>
        <v>0</v>
      </c>
      <c r="H305" s="62">
        <f>H307+H308+H309+H310</f>
        <v>0</v>
      </c>
      <c r="I305" s="62">
        <v>426399</v>
      </c>
      <c r="J305" s="62">
        <f>J306+J307+J308+J309+J310</f>
        <v>0</v>
      </c>
    </row>
    <row r="306" spans="1:10" s="2" customFormat="1" ht="15" customHeight="1">
      <c r="A306" s="68" t="s">
        <v>4</v>
      </c>
      <c r="B306" s="33"/>
      <c r="C306" s="33"/>
      <c r="D306" s="54"/>
      <c r="E306" s="62"/>
      <c r="F306" s="62"/>
      <c r="G306" s="62"/>
      <c r="H306" s="62"/>
      <c r="I306" s="62"/>
      <c r="J306" s="62"/>
    </row>
    <row r="307" spans="1:10" s="2" customFormat="1" ht="14.25" customHeight="1">
      <c r="A307" s="68" t="s">
        <v>14</v>
      </c>
      <c r="B307" s="33"/>
      <c r="C307" s="33"/>
      <c r="D307" s="54">
        <f aca="true" t="shared" si="36" ref="D307:D327">E307+F307+G307+H307+I307</f>
        <v>1305383.62</v>
      </c>
      <c r="E307" s="62">
        <v>1093094.62</v>
      </c>
      <c r="F307" s="62"/>
      <c r="G307" s="62"/>
      <c r="H307" s="62"/>
      <c r="I307" s="62">
        <v>212289</v>
      </c>
      <c r="J307" s="62"/>
    </row>
    <row r="308" spans="1:10" s="2" customFormat="1" ht="15" customHeight="1">
      <c r="A308" s="68" t="s">
        <v>15</v>
      </c>
      <c r="B308" s="33"/>
      <c r="C308" s="33"/>
      <c r="D308" s="54">
        <f t="shared" si="36"/>
        <v>0</v>
      </c>
      <c r="E308" s="62"/>
      <c r="F308" s="62"/>
      <c r="G308" s="62"/>
      <c r="H308" s="62"/>
      <c r="I308" s="62"/>
      <c r="J308" s="62"/>
    </row>
    <row r="309" spans="1:10" s="2" customFormat="1" ht="17.25" customHeight="1">
      <c r="A309" s="68" t="s">
        <v>16</v>
      </c>
      <c r="B309" s="33"/>
      <c r="C309" s="33"/>
      <c r="D309" s="54">
        <f t="shared" si="36"/>
        <v>620509.79</v>
      </c>
      <c r="E309" s="62">
        <v>496053.79</v>
      </c>
      <c r="F309" s="62"/>
      <c r="G309" s="62"/>
      <c r="H309" s="62"/>
      <c r="I309" s="62">
        <v>124456</v>
      </c>
      <c r="J309" s="62"/>
    </row>
    <row r="310" spans="1:10" s="2" customFormat="1" ht="30" customHeight="1">
      <c r="A310" s="68" t="s">
        <v>17</v>
      </c>
      <c r="B310" s="33"/>
      <c r="C310" s="33"/>
      <c r="D310" s="54">
        <f t="shared" si="36"/>
        <v>200217.25</v>
      </c>
      <c r="E310" s="62">
        <v>110563.25</v>
      </c>
      <c r="F310" s="62"/>
      <c r="G310" s="62"/>
      <c r="H310" s="62"/>
      <c r="I310" s="62">
        <v>89654</v>
      </c>
      <c r="J310" s="62"/>
    </row>
    <row r="311" spans="1:10" s="2" customFormat="1" ht="30.75" customHeight="1">
      <c r="A311" s="68" t="s">
        <v>49</v>
      </c>
      <c r="B311" s="33"/>
      <c r="C311" s="33">
        <v>244</v>
      </c>
      <c r="D311" s="54">
        <f t="shared" si="36"/>
        <v>0</v>
      </c>
      <c r="E311" s="62"/>
      <c r="F311" s="62"/>
      <c r="G311" s="62"/>
      <c r="H311" s="62"/>
      <c r="I311" s="62"/>
      <c r="J311" s="62"/>
    </row>
    <row r="312" spans="1:10" s="2" customFormat="1" ht="40.5" customHeight="1">
      <c r="A312" s="68" t="s">
        <v>50</v>
      </c>
      <c r="B312" s="33"/>
      <c r="C312" s="33">
        <v>244</v>
      </c>
      <c r="D312" s="54">
        <f t="shared" si="36"/>
        <v>1701526.95</v>
      </c>
      <c r="E312" s="62">
        <v>1601526.95</v>
      </c>
      <c r="F312" s="62"/>
      <c r="G312" s="62"/>
      <c r="H312" s="62"/>
      <c r="I312" s="62">
        <v>100000</v>
      </c>
      <c r="J312" s="62"/>
    </row>
    <row r="313" spans="1:10" s="2" customFormat="1" ht="24.75" customHeight="1">
      <c r="A313" s="68" t="s">
        <v>114</v>
      </c>
      <c r="B313" s="33"/>
      <c r="C313" s="33">
        <v>244</v>
      </c>
      <c r="D313" s="54">
        <f t="shared" si="36"/>
        <v>2732718</v>
      </c>
      <c r="E313" s="62">
        <v>1439674</v>
      </c>
      <c r="F313" s="62"/>
      <c r="G313" s="62"/>
      <c r="H313" s="62"/>
      <c r="I313" s="62">
        <v>1293044</v>
      </c>
      <c r="J313" s="62"/>
    </row>
    <row r="314" spans="1:10" s="2" customFormat="1" ht="35.25" customHeight="1">
      <c r="A314" s="68" t="s">
        <v>51</v>
      </c>
      <c r="B314" s="33"/>
      <c r="C314" s="33">
        <v>244</v>
      </c>
      <c r="D314" s="54">
        <f t="shared" si="36"/>
        <v>761355</v>
      </c>
      <c r="E314" s="62">
        <v>661355</v>
      </c>
      <c r="F314" s="62"/>
      <c r="G314" s="62"/>
      <c r="H314" s="62"/>
      <c r="I314" s="62">
        <v>100000</v>
      </c>
      <c r="J314" s="62"/>
    </row>
    <row r="315" spans="1:10" s="2" customFormat="1" ht="39" customHeight="1">
      <c r="A315" s="68" t="s">
        <v>54</v>
      </c>
      <c r="B315" s="33"/>
      <c r="C315" s="33">
        <v>244</v>
      </c>
      <c r="D315" s="54">
        <f t="shared" si="36"/>
        <v>0</v>
      </c>
      <c r="E315" s="62"/>
      <c r="F315" s="62"/>
      <c r="G315" s="62"/>
      <c r="H315" s="62"/>
      <c r="I315" s="62"/>
      <c r="J315" s="62"/>
    </row>
    <row r="316" spans="1:10" s="2" customFormat="1" ht="35.25" customHeight="1">
      <c r="A316" s="68" t="s">
        <v>53</v>
      </c>
      <c r="B316" s="33"/>
      <c r="C316" s="33">
        <v>244</v>
      </c>
      <c r="D316" s="54">
        <f t="shared" si="36"/>
        <v>600000</v>
      </c>
      <c r="E316" s="62">
        <v>450000</v>
      </c>
      <c r="F316" s="62"/>
      <c r="G316" s="62"/>
      <c r="H316" s="62"/>
      <c r="I316" s="62">
        <v>150000</v>
      </c>
      <c r="J316" s="62"/>
    </row>
    <row r="317" spans="1:10" s="2" customFormat="1" ht="17.25" customHeight="1">
      <c r="A317" s="68" t="s">
        <v>58</v>
      </c>
      <c r="B317" s="33"/>
      <c r="C317" s="33">
        <v>244</v>
      </c>
      <c r="D317" s="54">
        <f t="shared" si="36"/>
        <v>0</v>
      </c>
      <c r="E317" s="62"/>
      <c r="F317" s="62"/>
      <c r="G317" s="62"/>
      <c r="H317" s="62"/>
      <c r="I317" s="62"/>
      <c r="J317" s="62"/>
    </row>
    <row r="318" spans="1:10" s="2" customFormat="1" ht="14.25" customHeight="1">
      <c r="A318" s="67" t="s">
        <v>115</v>
      </c>
      <c r="B318" s="33">
        <v>300</v>
      </c>
      <c r="C318" s="33" t="s">
        <v>13</v>
      </c>
      <c r="D318" s="54">
        <f t="shared" si="36"/>
        <v>0</v>
      </c>
      <c r="E318" s="62">
        <f aca="true" t="shared" si="37" ref="E318:J318">E320+E321</f>
        <v>0</v>
      </c>
      <c r="F318" s="62">
        <f t="shared" si="37"/>
        <v>0</v>
      </c>
      <c r="G318" s="62">
        <f t="shared" si="37"/>
        <v>0</v>
      </c>
      <c r="H318" s="62">
        <f t="shared" si="37"/>
        <v>0</v>
      </c>
      <c r="I318" s="62">
        <f t="shared" si="37"/>
        <v>0</v>
      </c>
      <c r="J318" s="62">
        <f t="shared" si="37"/>
        <v>0</v>
      </c>
    </row>
    <row r="319" spans="1:10" s="2" customFormat="1" ht="16.5" customHeight="1">
      <c r="A319" s="67" t="s">
        <v>3</v>
      </c>
      <c r="B319" s="33"/>
      <c r="C319" s="31"/>
      <c r="D319" s="54">
        <f t="shared" si="36"/>
        <v>0</v>
      </c>
      <c r="E319" s="62"/>
      <c r="F319" s="62"/>
      <c r="G319" s="62"/>
      <c r="H319" s="62"/>
      <c r="I319" s="62"/>
      <c r="J319" s="62"/>
    </row>
    <row r="320" spans="1:10" ht="15" customHeight="1">
      <c r="A320" s="67" t="s">
        <v>116</v>
      </c>
      <c r="B320" s="36">
        <v>310</v>
      </c>
      <c r="C320" s="45"/>
      <c r="D320" s="54">
        <f t="shared" si="36"/>
        <v>0</v>
      </c>
      <c r="E320" s="62"/>
      <c r="F320" s="62"/>
      <c r="G320" s="62"/>
      <c r="H320" s="62"/>
      <c r="I320" s="62"/>
      <c r="J320" s="62"/>
    </row>
    <row r="321" spans="1:10" ht="17.25" customHeight="1">
      <c r="A321" s="67" t="s">
        <v>117</v>
      </c>
      <c r="B321" s="33">
        <v>320</v>
      </c>
      <c r="C321" s="33"/>
      <c r="D321" s="54">
        <f t="shared" si="36"/>
        <v>0</v>
      </c>
      <c r="E321" s="62"/>
      <c r="F321" s="62"/>
      <c r="G321" s="62"/>
      <c r="H321" s="62"/>
      <c r="I321" s="62"/>
      <c r="J321" s="62"/>
    </row>
    <row r="322" spans="1:10" ht="14.25" customHeight="1">
      <c r="A322" s="67" t="s">
        <v>118</v>
      </c>
      <c r="B322" s="33">
        <v>400</v>
      </c>
      <c r="C322" s="33"/>
      <c r="D322" s="54">
        <f t="shared" si="36"/>
        <v>0</v>
      </c>
      <c r="E322" s="62">
        <f aca="true" t="shared" si="38" ref="E322:J322">E324+E325</f>
        <v>0</v>
      </c>
      <c r="F322" s="62">
        <f t="shared" si="38"/>
        <v>0</v>
      </c>
      <c r="G322" s="62">
        <f t="shared" si="38"/>
        <v>0</v>
      </c>
      <c r="H322" s="62">
        <f t="shared" si="38"/>
        <v>0</v>
      </c>
      <c r="I322" s="62">
        <f t="shared" si="38"/>
        <v>0</v>
      </c>
      <c r="J322" s="62">
        <f t="shared" si="38"/>
        <v>0</v>
      </c>
    </row>
    <row r="323" spans="1:10" ht="15.75" customHeight="1">
      <c r="A323" s="67" t="s">
        <v>3</v>
      </c>
      <c r="B323" s="33"/>
      <c r="C323" s="31"/>
      <c r="D323" s="54">
        <f t="shared" si="36"/>
        <v>0</v>
      </c>
      <c r="E323" s="62"/>
      <c r="F323" s="62"/>
      <c r="G323" s="62"/>
      <c r="H323" s="62"/>
      <c r="I323" s="62"/>
      <c r="J323" s="62"/>
    </row>
    <row r="324" spans="1:10" ht="13.5" customHeight="1">
      <c r="A324" s="67" t="s">
        <v>119</v>
      </c>
      <c r="B324" s="36">
        <v>410</v>
      </c>
      <c r="C324" s="45"/>
      <c r="D324" s="54">
        <f t="shared" si="36"/>
        <v>0</v>
      </c>
      <c r="E324" s="62"/>
      <c r="F324" s="62"/>
      <c r="G324" s="62"/>
      <c r="H324" s="62"/>
      <c r="I324" s="62"/>
      <c r="J324" s="62"/>
    </row>
    <row r="325" spans="1:10" ht="15.75" customHeight="1">
      <c r="A325" s="67" t="s">
        <v>120</v>
      </c>
      <c r="B325" s="33">
        <v>420</v>
      </c>
      <c r="C325" s="33"/>
      <c r="D325" s="54">
        <f t="shared" si="36"/>
        <v>0</v>
      </c>
      <c r="E325" s="62"/>
      <c r="F325" s="62"/>
      <c r="G325" s="62"/>
      <c r="H325" s="62"/>
      <c r="I325" s="62"/>
      <c r="J325" s="62"/>
    </row>
    <row r="326" spans="1:10" ht="21.75" customHeight="1">
      <c r="A326" s="67" t="s">
        <v>121</v>
      </c>
      <c r="B326" s="33">
        <v>500</v>
      </c>
      <c r="C326" s="33" t="s">
        <v>13</v>
      </c>
      <c r="D326" s="54">
        <f t="shared" si="36"/>
        <v>0</v>
      </c>
      <c r="E326" s="62"/>
      <c r="F326" s="62"/>
      <c r="G326" s="62"/>
      <c r="H326" s="62"/>
      <c r="I326" s="62"/>
      <c r="J326" s="62"/>
    </row>
    <row r="327" spans="1:10" ht="15">
      <c r="A327" s="67" t="s">
        <v>122</v>
      </c>
      <c r="B327" s="33">
        <v>600</v>
      </c>
      <c r="C327" s="33" t="s">
        <v>13</v>
      </c>
      <c r="D327" s="54">
        <f t="shared" si="36"/>
        <v>-91000</v>
      </c>
      <c r="E327" s="62">
        <f aca="true" t="shared" si="39" ref="E327:J327">E326+E228-E265</f>
        <v>-91000</v>
      </c>
      <c r="F327" s="62">
        <f t="shared" si="39"/>
        <v>0</v>
      </c>
      <c r="G327" s="62">
        <f t="shared" si="39"/>
        <v>0</v>
      </c>
      <c r="H327" s="62">
        <f t="shared" si="39"/>
        <v>0</v>
      </c>
      <c r="I327" s="62">
        <f t="shared" si="39"/>
        <v>0</v>
      </c>
      <c r="J327" s="62">
        <f t="shared" si="39"/>
        <v>0</v>
      </c>
    </row>
    <row r="329" spans="1:10" ht="18" customHeight="1">
      <c r="A329" s="70" t="s">
        <v>178</v>
      </c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ht="15">
      <c r="A330" s="134" t="s">
        <v>179</v>
      </c>
      <c r="B330" s="134"/>
      <c r="C330" s="134"/>
      <c r="D330" s="134"/>
      <c r="E330" s="134"/>
      <c r="F330" s="134"/>
      <c r="G330" s="134"/>
      <c r="H330" s="134"/>
      <c r="I330" s="134"/>
      <c r="J330" s="134"/>
    </row>
    <row r="331" spans="1:10" ht="45" customHeight="1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</row>
    <row r="332" spans="1:10" ht="36.75" customHeight="1">
      <c r="A332" s="134" t="s">
        <v>180</v>
      </c>
      <c r="B332" s="134"/>
      <c r="C332" s="134"/>
      <c r="D332" s="134"/>
      <c r="E332" s="134"/>
      <c r="F332" s="134"/>
      <c r="G332" s="134"/>
      <c r="H332" s="134"/>
      <c r="I332" s="134"/>
      <c r="J332" s="134"/>
    </row>
    <row r="333" spans="1:10" ht="52.5" customHeight="1">
      <c r="A333" s="134" t="s">
        <v>181</v>
      </c>
      <c r="B333" s="134"/>
      <c r="C333" s="134"/>
      <c r="D333" s="134"/>
      <c r="E333" s="134"/>
      <c r="F333" s="134"/>
      <c r="G333" s="134"/>
      <c r="H333" s="134"/>
      <c r="I333" s="134"/>
      <c r="J333" s="134"/>
    </row>
    <row r="334" spans="1:10" ht="43.5" customHeight="1">
      <c r="A334" s="134" t="s">
        <v>182</v>
      </c>
      <c r="B334" s="134"/>
      <c r="C334" s="134"/>
      <c r="D334" s="134"/>
      <c r="E334" s="134"/>
      <c r="F334" s="134"/>
      <c r="G334" s="134"/>
      <c r="H334" s="134"/>
      <c r="I334" s="134"/>
      <c r="J334" s="134"/>
    </row>
    <row r="335" spans="1:10" ht="40.5" customHeight="1">
      <c r="A335" s="134" t="s">
        <v>183</v>
      </c>
      <c r="B335" s="134"/>
      <c r="C335" s="134"/>
      <c r="D335" s="134"/>
      <c r="E335" s="134"/>
      <c r="F335" s="134"/>
      <c r="G335" s="134"/>
      <c r="H335" s="134"/>
      <c r="I335" s="134"/>
      <c r="J335" s="134"/>
    </row>
    <row r="336" spans="1:10" ht="15">
      <c r="A336" s="71"/>
      <c r="B336" s="53"/>
      <c r="C336" s="53"/>
      <c r="D336" s="53"/>
      <c r="E336" s="53"/>
      <c r="F336" s="53"/>
      <c r="G336" s="53"/>
      <c r="H336" s="53"/>
      <c r="I336" s="53"/>
      <c r="J336" s="53"/>
    </row>
    <row r="337" spans="1:10" ht="15">
      <c r="A337" s="71"/>
      <c r="B337" s="53"/>
      <c r="C337" s="53"/>
      <c r="D337" s="53"/>
      <c r="E337" s="53"/>
      <c r="F337" s="53"/>
      <c r="G337" s="53"/>
      <c r="H337" s="53"/>
      <c r="I337" s="53"/>
      <c r="J337" s="53"/>
    </row>
    <row r="338" spans="1:10" ht="15">
      <c r="A338" s="71"/>
      <c r="B338" s="53"/>
      <c r="C338" s="53"/>
      <c r="D338" s="53"/>
      <c r="E338" s="53"/>
      <c r="F338" s="53"/>
      <c r="G338" s="53"/>
      <c r="H338" s="53"/>
      <c r="I338" s="53"/>
      <c r="J338" s="53"/>
    </row>
    <row r="339" spans="1:10" ht="15">
      <c r="A339" s="71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ht="15">
      <c r="A340" s="71"/>
      <c r="B340" s="53"/>
      <c r="C340" s="53"/>
      <c r="D340" s="53"/>
      <c r="E340" s="53"/>
      <c r="F340" s="53"/>
      <c r="G340" s="53"/>
      <c r="H340" s="53"/>
      <c r="I340" s="53"/>
      <c r="J340" s="53"/>
    </row>
    <row r="341" spans="1:10" ht="15">
      <c r="A341" s="71"/>
      <c r="B341" s="53"/>
      <c r="C341" s="53"/>
      <c r="D341" s="53"/>
      <c r="E341" s="53"/>
      <c r="F341" s="53"/>
      <c r="G341" s="53"/>
      <c r="H341" s="53"/>
      <c r="I341" s="53"/>
      <c r="J341" s="53"/>
    </row>
    <row r="342" spans="1:10" ht="15">
      <c r="A342" s="71"/>
      <c r="B342" s="53"/>
      <c r="C342" s="53"/>
      <c r="D342" s="53"/>
      <c r="E342" s="53"/>
      <c r="F342" s="53"/>
      <c r="G342" s="53"/>
      <c r="H342" s="53"/>
      <c r="I342" s="53"/>
      <c r="J342" s="53"/>
    </row>
  </sheetData>
  <sheetProtection/>
  <autoFilter ref="A10:J326"/>
  <mergeCells count="48">
    <mergeCell ref="E225:E226"/>
    <mergeCell ref="F225:F226"/>
    <mergeCell ref="G225:G226"/>
    <mergeCell ref="H225:H226"/>
    <mergeCell ref="I225:J225"/>
    <mergeCell ref="G117:G118"/>
    <mergeCell ref="H117:H118"/>
    <mergeCell ref="I117:J117"/>
    <mergeCell ref="E8:E9"/>
    <mergeCell ref="G8:G9"/>
    <mergeCell ref="D6:D9"/>
    <mergeCell ref="E7:J7"/>
    <mergeCell ref="I8:J8"/>
    <mergeCell ref="A223:A226"/>
    <mergeCell ref="B223:B226"/>
    <mergeCell ref="C223:C226"/>
    <mergeCell ref="D223:D226"/>
    <mergeCell ref="E223:J223"/>
    <mergeCell ref="A1:J1"/>
    <mergeCell ref="A6:A9"/>
    <mergeCell ref="B6:B9"/>
    <mergeCell ref="C6:C9"/>
    <mergeCell ref="D4:G4"/>
    <mergeCell ref="E5:F5"/>
    <mergeCell ref="E6:J6"/>
    <mergeCell ref="D3:G3"/>
    <mergeCell ref="F8:F9"/>
    <mergeCell ref="H8:H9"/>
    <mergeCell ref="A115:A118"/>
    <mergeCell ref="B115:B118"/>
    <mergeCell ref="A332:J332"/>
    <mergeCell ref="D220:G220"/>
    <mergeCell ref="D221:G221"/>
    <mergeCell ref="A333:J333"/>
    <mergeCell ref="F117:F118"/>
    <mergeCell ref="E115:J115"/>
    <mergeCell ref="E116:J116"/>
    <mergeCell ref="E224:J224"/>
    <mergeCell ref="A334:J334"/>
    <mergeCell ref="A335:J335"/>
    <mergeCell ref="A330:J331"/>
    <mergeCell ref="D112:G112"/>
    <mergeCell ref="D113:G113"/>
    <mergeCell ref="E114:F114"/>
    <mergeCell ref="E222:F222"/>
    <mergeCell ref="C115:C118"/>
    <mergeCell ref="D115:D118"/>
    <mergeCell ref="E117:E118"/>
  </mergeCells>
  <printOptions/>
  <pageMargins left="0.2755905511811024" right="0" top="0.5511811023622047" bottom="0.15748031496062992" header="0.31496062992125984" footer="0.31496062992125984"/>
  <pageSetup fitToHeight="9" horizontalDpi="180" verticalDpi="180" orientation="portrait" paperSize="9" scale="69" r:id="rId1"/>
  <rowBreaks count="5" manualBreakCount="5">
    <brk id="47" max="9" man="1"/>
    <brk id="110" max="9" man="1"/>
    <brk id="145" max="9" man="1"/>
    <brk id="192" max="9" man="1"/>
    <brk id="2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85" zoomScaleSheetLayoutView="85" zoomScalePageLayoutView="0" workbookViewId="0" topLeftCell="B1">
      <selection activeCell="I13" sqref="I13"/>
    </sheetView>
  </sheetViews>
  <sheetFormatPr defaultColWidth="9.140625" defaultRowHeight="15"/>
  <cols>
    <col min="1" max="1" width="17.140625" style="0" customWidth="1"/>
    <col min="4" max="4" width="17.421875" style="0" customWidth="1"/>
    <col min="5" max="5" width="17.00390625" style="0" customWidth="1"/>
    <col min="6" max="6" width="13.00390625" style="0" customWidth="1"/>
    <col min="7" max="7" width="11.7109375" style="0" customWidth="1"/>
    <col min="8" max="8" width="11.8515625" style="0" customWidth="1"/>
    <col min="9" max="9" width="12.421875" style="0" customWidth="1"/>
    <col min="10" max="10" width="16.7109375" style="0" customWidth="1"/>
    <col min="11" max="11" width="17.28125" style="0" customWidth="1"/>
    <col min="12" max="12" width="12.57421875" style="0" customWidth="1"/>
  </cols>
  <sheetData>
    <row r="1" ht="15.75">
      <c r="L1" s="46" t="s">
        <v>128</v>
      </c>
    </row>
    <row r="2" ht="15.75">
      <c r="F2" s="47" t="s">
        <v>129</v>
      </c>
    </row>
    <row r="3" ht="18.75">
      <c r="F3" s="47" t="s">
        <v>130</v>
      </c>
    </row>
    <row r="4" spans="1:6" ht="15.75">
      <c r="A4" s="46"/>
      <c r="F4" s="47" t="s">
        <v>301</v>
      </c>
    </row>
    <row r="5" ht="15.75">
      <c r="A5" s="47"/>
    </row>
    <row r="6" ht="15.75">
      <c r="A6" s="47"/>
    </row>
    <row r="7" spans="1:12" ht="15.75" customHeight="1">
      <c r="A7" s="152" t="s">
        <v>131</v>
      </c>
      <c r="B7" s="152" t="s">
        <v>76</v>
      </c>
      <c r="C7" s="152" t="s">
        <v>132</v>
      </c>
      <c r="D7" s="152" t="s">
        <v>133</v>
      </c>
      <c r="E7" s="152"/>
      <c r="F7" s="152"/>
      <c r="G7" s="152"/>
      <c r="H7" s="152"/>
      <c r="I7" s="152"/>
      <c r="J7" s="152"/>
      <c r="K7" s="152"/>
      <c r="L7" s="152"/>
    </row>
    <row r="8" spans="1:12" ht="15.75">
      <c r="A8" s="152"/>
      <c r="B8" s="152"/>
      <c r="C8" s="152"/>
      <c r="D8" s="152" t="s">
        <v>134</v>
      </c>
      <c r="E8" s="152"/>
      <c r="F8" s="152"/>
      <c r="G8" s="152"/>
      <c r="H8" s="152"/>
      <c r="I8" s="152"/>
      <c r="J8" s="152"/>
      <c r="K8" s="152"/>
      <c r="L8" s="152"/>
    </row>
    <row r="9" spans="1:12" ht="15.75">
      <c r="A9" s="152"/>
      <c r="B9" s="152"/>
      <c r="C9" s="152"/>
      <c r="D9" s="152" t="s">
        <v>135</v>
      </c>
      <c r="E9" s="152"/>
      <c r="F9" s="152"/>
      <c r="G9" s="152" t="s">
        <v>4</v>
      </c>
      <c r="H9" s="152"/>
      <c r="I9" s="152"/>
      <c r="J9" s="152"/>
      <c r="K9" s="152"/>
      <c r="L9" s="152"/>
    </row>
    <row r="10" spans="1:12" ht="47.25" customHeight="1">
      <c r="A10" s="152"/>
      <c r="B10" s="152"/>
      <c r="C10" s="152"/>
      <c r="D10" s="152"/>
      <c r="E10" s="152"/>
      <c r="F10" s="152"/>
      <c r="G10" s="152" t="s">
        <v>136</v>
      </c>
      <c r="H10" s="152"/>
      <c r="I10" s="152"/>
      <c r="J10" s="152" t="s">
        <v>139</v>
      </c>
      <c r="K10" s="152"/>
      <c r="L10" s="152"/>
    </row>
    <row r="11" spans="1:12" ht="50.25" customHeight="1">
      <c r="A11" s="152"/>
      <c r="B11" s="152"/>
      <c r="C11" s="152"/>
      <c r="D11" s="152"/>
      <c r="E11" s="152"/>
      <c r="F11" s="152"/>
      <c r="G11" s="152" t="s">
        <v>137</v>
      </c>
      <c r="H11" s="152"/>
      <c r="I11" s="152"/>
      <c r="J11" s="152" t="s">
        <v>140</v>
      </c>
      <c r="K11" s="152"/>
      <c r="L11" s="152"/>
    </row>
    <row r="12" spans="1:12" ht="78.75" customHeight="1">
      <c r="A12" s="152"/>
      <c r="B12" s="152"/>
      <c r="C12" s="152"/>
      <c r="D12" s="152"/>
      <c r="E12" s="152"/>
      <c r="F12" s="152"/>
      <c r="G12" s="152" t="s">
        <v>138</v>
      </c>
      <c r="H12" s="152"/>
      <c r="I12" s="152"/>
      <c r="J12" s="154"/>
      <c r="K12" s="154"/>
      <c r="L12" s="154"/>
    </row>
    <row r="13" spans="1:12" ht="15.75">
      <c r="A13" s="152"/>
      <c r="B13" s="152"/>
      <c r="C13" s="152"/>
      <c r="D13" s="152" t="s">
        <v>293</v>
      </c>
      <c r="E13" s="152" t="s">
        <v>294</v>
      </c>
      <c r="F13" s="152" t="s">
        <v>295</v>
      </c>
      <c r="G13" s="152" t="s">
        <v>142</v>
      </c>
      <c r="H13" s="152" t="s">
        <v>141</v>
      </c>
      <c r="I13" s="39" t="s">
        <v>143</v>
      </c>
      <c r="J13" s="152" t="s">
        <v>296</v>
      </c>
      <c r="K13" s="152" t="s">
        <v>297</v>
      </c>
      <c r="L13" s="152" t="s">
        <v>298</v>
      </c>
    </row>
    <row r="14" spans="1:12" ht="47.25">
      <c r="A14" s="152"/>
      <c r="B14" s="152"/>
      <c r="C14" s="152"/>
      <c r="D14" s="152"/>
      <c r="E14" s="152"/>
      <c r="F14" s="152"/>
      <c r="G14" s="152"/>
      <c r="H14" s="152"/>
      <c r="I14" s="39" t="s">
        <v>144</v>
      </c>
      <c r="J14" s="152"/>
      <c r="K14" s="152"/>
      <c r="L14" s="152"/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</row>
    <row r="16" spans="1:12" ht="66.75" customHeight="1">
      <c r="A16" s="48" t="s">
        <v>145</v>
      </c>
      <c r="B16" s="153" t="s">
        <v>149</v>
      </c>
      <c r="C16" s="150" t="s">
        <v>146</v>
      </c>
      <c r="D16" s="149">
        <v>7838271.66</v>
      </c>
      <c r="E16" s="161">
        <v>7864151.8</v>
      </c>
      <c r="F16" s="149">
        <v>8179274.45</v>
      </c>
      <c r="G16" s="149"/>
      <c r="H16" s="149"/>
      <c r="I16" s="149"/>
      <c r="J16" s="149">
        <f>D16</f>
        <v>7838271.66</v>
      </c>
      <c r="K16" s="161">
        <f>E16</f>
        <v>7864151.8</v>
      </c>
      <c r="L16" s="149">
        <f>F16</f>
        <v>8179274.45</v>
      </c>
    </row>
    <row r="17" spans="1:12" ht="15.75">
      <c r="A17" s="50" t="s">
        <v>7</v>
      </c>
      <c r="B17" s="153"/>
      <c r="C17" s="150"/>
      <c r="D17" s="149"/>
      <c r="E17" s="161"/>
      <c r="F17" s="149"/>
      <c r="G17" s="149"/>
      <c r="H17" s="149"/>
      <c r="I17" s="149"/>
      <c r="J17" s="149"/>
      <c r="K17" s="161"/>
      <c r="L17" s="149"/>
    </row>
    <row r="18" spans="1:12" ht="15" customHeight="1">
      <c r="A18" s="49"/>
      <c r="B18" s="153"/>
      <c r="C18" s="150"/>
      <c r="D18" s="149"/>
      <c r="E18" s="161"/>
      <c r="F18" s="149"/>
      <c r="G18" s="149"/>
      <c r="H18" s="149"/>
      <c r="I18" s="149"/>
      <c r="J18" s="149"/>
      <c r="K18" s="161"/>
      <c r="L18" s="149"/>
    </row>
    <row r="19" spans="1:12" ht="84.75" customHeight="1">
      <c r="A19" s="151" t="s">
        <v>147</v>
      </c>
      <c r="B19" s="150">
        <v>1001</v>
      </c>
      <c r="C19" s="150" t="s">
        <v>146</v>
      </c>
      <c r="D19" s="149"/>
      <c r="E19" s="149"/>
      <c r="F19" s="149"/>
      <c r="G19" s="149"/>
      <c r="H19" s="149"/>
      <c r="I19" s="149"/>
      <c r="J19" s="149"/>
      <c r="K19" s="149"/>
      <c r="L19" s="149"/>
    </row>
    <row r="20" spans="1:12" ht="15">
      <c r="A20" s="148"/>
      <c r="B20" s="150"/>
      <c r="C20" s="150"/>
      <c r="D20" s="149"/>
      <c r="E20" s="149"/>
      <c r="F20" s="149"/>
      <c r="G20" s="149"/>
      <c r="H20" s="149"/>
      <c r="I20" s="149"/>
      <c r="J20" s="149"/>
      <c r="K20" s="149"/>
      <c r="L20" s="149"/>
    </row>
    <row r="21" spans="1:12" ht="15">
      <c r="A21" s="148"/>
      <c r="B21" s="150"/>
      <c r="C21" s="150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1:12" ht="15">
      <c r="A22" s="148"/>
      <c r="B22" s="150"/>
      <c r="C22" s="150"/>
      <c r="D22" s="149"/>
      <c r="E22" s="149"/>
      <c r="F22" s="149"/>
      <c r="G22" s="149"/>
      <c r="H22" s="149"/>
      <c r="I22" s="149"/>
      <c r="J22" s="149"/>
      <c r="K22" s="149"/>
      <c r="L22" s="149"/>
    </row>
    <row r="23" spans="1:12" ht="9.75" customHeight="1">
      <c r="A23" s="148"/>
      <c r="B23" s="150"/>
      <c r="C23" s="150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ht="15" hidden="1">
      <c r="A24" s="148"/>
      <c r="B24" s="150"/>
      <c r="C24" s="150"/>
      <c r="D24" s="149"/>
      <c r="E24" s="149"/>
      <c r="F24" s="149"/>
      <c r="G24" s="149"/>
      <c r="H24" s="149"/>
      <c r="I24" s="149"/>
      <c r="J24" s="149"/>
      <c r="K24" s="149"/>
      <c r="L24" s="149"/>
    </row>
    <row r="25" spans="1:12" ht="15" hidden="1">
      <c r="A25" s="148"/>
      <c r="B25" s="150"/>
      <c r="C25" s="150"/>
      <c r="D25" s="149"/>
      <c r="E25" s="149"/>
      <c r="F25" s="149"/>
      <c r="G25" s="149"/>
      <c r="H25" s="149"/>
      <c r="I25" s="149"/>
      <c r="J25" s="149"/>
      <c r="K25" s="149"/>
      <c r="L25" s="149"/>
    </row>
    <row r="26" spans="1:12" ht="15" hidden="1">
      <c r="A26" s="148"/>
      <c r="B26" s="150"/>
      <c r="C26" s="150"/>
      <c r="D26" s="149"/>
      <c r="E26" s="149"/>
      <c r="F26" s="149"/>
      <c r="G26" s="149"/>
      <c r="H26" s="149"/>
      <c r="I26" s="149"/>
      <c r="J26" s="149"/>
      <c r="K26" s="149"/>
      <c r="L26" s="149"/>
    </row>
    <row r="27" spans="1:12" ht="15" hidden="1">
      <c r="A27" s="148"/>
      <c r="B27" s="150"/>
      <c r="C27" s="150"/>
      <c r="D27" s="149"/>
      <c r="E27" s="149"/>
      <c r="F27" s="149"/>
      <c r="G27" s="149"/>
      <c r="H27" s="149"/>
      <c r="I27" s="149"/>
      <c r="J27" s="149"/>
      <c r="K27" s="149"/>
      <c r="L27" s="149"/>
    </row>
    <row r="28" spans="1:12" ht="15" hidden="1">
      <c r="A28" s="148"/>
      <c r="B28" s="150"/>
      <c r="C28" s="150"/>
      <c r="D28" s="149"/>
      <c r="E28" s="149"/>
      <c r="F28" s="149"/>
      <c r="G28" s="149"/>
      <c r="H28" s="149"/>
      <c r="I28" s="149"/>
      <c r="J28" s="149"/>
      <c r="K28" s="149"/>
      <c r="L28" s="149"/>
    </row>
    <row r="29" spans="1:12" ht="50.25" customHeight="1">
      <c r="A29" s="148" t="s">
        <v>148</v>
      </c>
      <c r="B29" s="150">
        <v>2001</v>
      </c>
      <c r="C29" s="148"/>
      <c r="D29" s="148">
        <f>D16</f>
        <v>7838271.66</v>
      </c>
      <c r="E29" s="148">
        <f>E16</f>
        <v>7864151.8</v>
      </c>
      <c r="F29" s="148">
        <f>F16</f>
        <v>8179274.45</v>
      </c>
      <c r="G29" s="148"/>
      <c r="H29" s="148"/>
      <c r="I29" s="148"/>
      <c r="J29" s="148">
        <f>D29</f>
        <v>7838271.66</v>
      </c>
      <c r="K29" s="162">
        <f>E29</f>
        <v>7864151.8</v>
      </c>
      <c r="L29" s="148">
        <f>F29</f>
        <v>8179274.45</v>
      </c>
    </row>
    <row r="30" spans="1:12" ht="15" customHeight="1">
      <c r="A30" s="148"/>
      <c r="B30" s="150"/>
      <c r="C30" s="148"/>
      <c r="D30" s="148"/>
      <c r="E30" s="148"/>
      <c r="F30" s="148"/>
      <c r="G30" s="148"/>
      <c r="H30" s="148"/>
      <c r="I30" s="148"/>
      <c r="J30" s="148"/>
      <c r="K30" s="162"/>
      <c r="L30" s="148"/>
    </row>
    <row r="31" spans="1:12" ht="1.5" customHeight="1">
      <c r="A31" s="148"/>
      <c r="B31" s="150"/>
      <c r="C31" s="148"/>
      <c r="D31" s="148"/>
      <c r="E31" s="148"/>
      <c r="F31" s="148"/>
      <c r="G31" s="148"/>
      <c r="H31" s="148"/>
      <c r="I31" s="148"/>
      <c r="J31" s="148"/>
      <c r="K31" s="162"/>
      <c r="L31" s="148"/>
    </row>
    <row r="32" spans="1:12" ht="15" customHeight="1">
      <c r="A32" s="148"/>
      <c r="B32" s="150"/>
      <c r="C32" s="148"/>
      <c r="D32" s="148"/>
      <c r="E32" s="148"/>
      <c r="F32" s="148"/>
      <c r="G32" s="148"/>
      <c r="H32" s="148"/>
      <c r="I32" s="148"/>
      <c r="J32" s="148"/>
      <c r="K32" s="162"/>
      <c r="L32" s="148"/>
    </row>
    <row r="33" spans="1:12" ht="15" customHeight="1">
      <c r="A33" s="148"/>
      <c r="B33" s="150"/>
      <c r="C33" s="148"/>
      <c r="D33" s="148"/>
      <c r="E33" s="148"/>
      <c r="F33" s="148"/>
      <c r="G33" s="148"/>
      <c r="H33" s="148"/>
      <c r="I33" s="148"/>
      <c r="J33" s="148"/>
      <c r="K33" s="162"/>
      <c r="L33" s="148"/>
    </row>
    <row r="34" spans="1:12" ht="15" customHeight="1">
      <c r="A34" s="148"/>
      <c r="B34" s="150"/>
      <c r="C34" s="148"/>
      <c r="D34" s="148"/>
      <c r="E34" s="148"/>
      <c r="F34" s="148"/>
      <c r="G34" s="148"/>
      <c r="H34" s="148"/>
      <c r="I34" s="148"/>
      <c r="J34" s="148"/>
      <c r="K34" s="162"/>
      <c r="L34" s="148"/>
    </row>
    <row r="36" ht="18.75">
      <c r="A36" s="51" t="s">
        <v>153</v>
      </c>
    </row>
    <row r="37" spans="1:12" ht="38.25" customHeight="1">
      <c r="A37" s="147" t="s">
        <v>154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</row>
    <row r="38" spans="1:12" ht="49.5" customHeight="1">
      <c r="A38" s="147" t="s">
        <v>155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</row>
    <row r="39" ht="15.75">
      <c r="A39" s="41" t="s">
        <v>156</v>
      </c>
    </row>
    <row r="40" spans="1:12" ht="135" customHeight="1">
      <c r="A40" s="147" t="s">
        <v>157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</row>
    <row r="41" ht="15.75">
      <c r="A41" s="41" t="s">
        <v>158</v>
      </c>
    </row>
    <row r="42" ht="15.75">
      <c r="A42" s="41" t="s">
        <v>159</v>
      </c>
    </row>
    <row r="43" ht="15.75">
      <c r="A43" s="41" t="s">
        <v>160</v>
      </c>
    </row>
    <row r="44" ht="15.75">
      <c r="A44" s="41" t="s">
        <v>161</v>
      </c>
    </row>
    <row r="45" ht="15.75">
      <c r="A45" s="41" t="s">
        <v>162</v>
      </c>
    </row>
    <row r="46" ht="15.75">
      <c r="A46" s="41" t="s">
        <v>163</v>
      </c>
    </row>
    <row r="47" ht="15.75">
      <c r="A47" s="41" t="s">
        <v>164</v>
      </c>
    </row>
    <row r="48" ht="15.75">
      <c r="A48" s="41" t="s">
        <v>165</v>
      </c>
    </row>
    <row r="49" spans="1:12" ht="33.75" customHeight="1">
      <c r="A49" s="147" t="s">
        <v>166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ht="15.75">
      <c r="A50" s="41" t="s">
        <v>167</v>
      </c>
    </row>
  </sheetData>
  <sheetProtection/>
  <mergeCells count="60">
    <mergeCell ref="K16:K18"/>
    <mergeCell ref="L16:L18"/>
    <mergeCell ref="A7:A14"/>
    <mergeCell ref="B7:B14"/>
    <mergeCell ref="C7:C14"/>
    <mergeCell ref="D7:L7"/>
    <mergeCell ref="D8:L8"/>
    <mergeCell ref="D9:F12"/>
    <mergeCell ref="G9:L9"/>
    <mergeCell ref="G10:I10"/>
    <mergeCell ref="G11:I11"/>
    <mergeCell ref="G12:I12"/>
    <mergeCell ref="J10:L10"/>
    <mergeCell ref="J11:L11"/>
    <mergeCell ref="J12:L12"/>
    <mergeCell ref="D13:D14"/>
    <mergeCell ref="E13:E14"/>
    <mergeCell ref="F13:F14"/>
    <mergeCell ref="G13:G14"/>
    <mergeCell ref="H13:H14"/>
    <mergeCell ref="J13:J14"/>
    <mergeCell ref="K13:K14"/>
    <mergeCell ref="L13:L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A19:A28"/>
    <mergeCell ref="B19:B28"/>
    <mergeCell ref="C19:C28"/>
    <mergeCell ref="D19:D28"/>
    <mergeCell ref="E19:E28"/>
    <mergeCell ref="F19:F28"/>
    <mergeCell ref="G19:G28"/>
    <mergeCell ref="H19:H28"/>
    <mergeCell ref="I19:I28"/>
    <mergeCell ref="J19:J28"/>
    <mergeCell ref="K19:K28"/>
    <mergeCell ref="L19:L28"/>
    <mergeCell ref="A29:A34"/>
    <mergeCell ref="B29:B34"/>
    <mergeCell ref="C29:C34"/>
    <mergeCell ref="D29:D34"/>
    <mergeCell ref="E29:E34"/>
    <mergeCell ref="F29:F34"/>
    <mergeCell ref="A37:L37"/>
    <mergeCell ref="A38:L38"/>
    <mergeCell ref="A40:L40"/>
    <mergeCell ref="A49:L49"/>
    <mergeCell ref="G29:G34"/>
    <mergeCell ref="H29:H34"/>
    <mergeCell ref="I29:I34"/>
    <mergeCell ref="J29:J34"/>
    <mergeCell ref="K29:K34"/>
    <mergeCell ref="L29:L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5">
      <selection activeCell="C16" sqref="C16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52" t="s">
        <v>168</v>
      </c>
    </row>
    <row r="3" spans="2:4" ht="15.75">
      <c r="B3" s="47"/>
      <c r="D3" s="46" t="s">
        <v>169</v>
      </c>
    </row>
    <row r="4" ht="15.75">
      <c r="B4" s="47" t="s">
        <v>170</v>
      </c>
    </row>
    <row r="5" ht="15.75">
      <c r="B5" s="47" t="s">
        <v>300</v>
      </c>
    </row>
    <row r="6" ht="15.75">
      <c r="B6" s="47" t="s">
        <v>71</v>
      </c>
    </row>
    <row r="7" ht="15.75">
      <c r="A7" s="41"/>
    </row>
    <row r="8" spans="1:3" ht="128.25" customHeight="1">
      <c r="A8" s="152" t="s">
        <v>1</v>
      </c>
      <c r="B8" s="39" t="s">
        <v>171</v>
      </c>
      <c r="C8" s="152" t="s">
        <v>173</v>
      </c>
    </row>
    <row r="9" spans="1:3" ht="15.75">
      <c r="A9" s="152"/>
      <c r="B9" s="39" t="s">
        <v>172</v>
      </c>
      <c r="C9" s="152"/>
    </row>
    <row r="10" spans="1:3" ht="15.75">
      <c r="A10" s="39">
        <v>1</v>
      </c>
      <c r="B10" s="39">
        <v>2</v>
      </c>
      <c r="C10" s="39">
        <v>3</v>
      </c>
    </row>
    <row r="11" spans="1:3" ht="34.5" customHeight="1">
      <c r="A11" s="38" t="s">
        <v>121</v>
      </c>
      <c r="B11" s="39">
        <v>10</v>
      </c>
      <c r="C11" s="38">
        <v>0</v>
      </c>
    </row>
    <row r="12" spans="1:3" ht="42" customHeight="1">
      <c r="A12" s="38" t="s">
        <v>122</v>
      </c>
      <c r="B12" s="39">
        <v>20</v>
      </c>
      <c r="C12" s="38">
        <v>0</v>
      </c>
    </row>
    <row r="13" spans="1:3" ht="15.75">
      <c r="A13" s="38" t="s">
        <v>174</v>
      </c>
      <c r="B13" s="39">
        <v>30</v>
      </c>
      <c r="C13" s="38">
        <v>0</v>
      </c>
    </row>
    <row r="14" spans="1:3" ht="30" customHeight="1">
      <c r="A14" s="38" t="s">
        <v>175</v>
      </c>
      <c r="B14" s="39">
        <v>40</v>
      </c>
      <c r="C14" s="38">
        <v>0</v>
      </c>
    </row>
    <row r="15" spans="1:3" ht="15.75">
      <c r="A15" s="38"/>
      <c r="B15" s="38"/>
      <c r="C15" s="38">
        <v>0</v>
      </c>
    </row>
    <row r="16" spans="1:3" ht="15.75">
      <c r="A16" s="41"/>
      <c r="C16" s="160"/>
    </row>
    <row r="17" ht="15.75">
      <c r="A17" s="41" t="s">
        <v>176</v>
      </c>
    </row>
    <row r="18" spans="1:13" ht="15" customHeight="1">
      <c r="A18" s="155" t="s">
        <v>177</v>
      </c>
      <c r="B18" s="156"/>
      <c r="C18" s="156"/>
      <c r="D18" s="156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5">
      <c r="A19" s="156"/>
      <c r="B19" s="156"/>
      <c r="C19" s="156"/>
      <c r="D19" s="156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>
      <c r="A20" s="156"/>
      <c r="B20" s="156"/>
      <c r="C20" s="156"/>
      <c r="D20" s="156"/>
      <c r="E20" s="40"/>
      <c r="F20" s="40"/>
      <c r="G20" s="40"/>
      <c r="H20" s="40"/>
      <c r="I20" s="40"/>
      <c r="J20" s="40"/>
      <c r="K20" s="40"/>
      <c r="L20" s="40"/>
      <c r="M20" s="40"/>
    </row>
    <row r="21" spans="1:4" ht="15">
      <c r="A21" s="156"/>
      <c r="B21" s="156"/>
      <c r="C21" s="156"/>
      <c r="D21" s="156"/>
    </row>
    <row r="22" spans="1:4" ht="15">
      <c r="A22" s="156"/>
      <c r="B22" s="156"/>
      <c r="C22" s="156"/>
      <c r="D22" s="156"/>
    </row>
    <row r="23" spans="1:4" ht="15">
      <c r="A23" s="156"/>
      <c r="B23" s="156"/>
      <c r="C23" s="156"/>
      <c r="D23" s="156"/>
    </row>
    <row r="24" spans="1:4" ht="15">
      <c r="A24" s="156"/>
      <c r="B24" s="156"/>
      <c r="C24" s="156"/>
      <c r="D24" s="156"/>
    </row>
  </sheetData>
  <sheetProtection/>
  <mergeCells count="3">
    <mergeCell ref="A8:A9"/>
    <mergeCell ref="C8:C9"/>
    <mergeCell ref="A18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D36"/>
  <sheetViews>
    <sheetView zoomScalePageLayoutView="0" workbookViewId="0" topLeftCell="A7">
      <selection activeCell="C19" sqref="C19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52" t="s">
        <v>184</v>
      </c>
    </row>
    <row r="6" ht="15.75">
      <c r="D6" s="46" t="s">
        <v>185</v>
      </c>
    </row>
    <row r="7" ht="15.75">
      <c r="A7" s="46"/>
    </row>
    <row r="8" ht="15.75">
      <c r="A8" s="47" t="s">
        <v>186</v>
      </c>
    </row>
    <row r="9" ht="15.75">
      <c r="A9" s="41"/>
    </row>
    <row r="10" spans="1:3" ht="15.75">
      <c r="A10" s="39" t="s">
        <v>1</v>
      </c>
      <c r="B10" s="39" t="s">
        <v>76</v>
      </c>
      <c r="C10" s="39" t="s">
        <v>187</v>
      </c>
    </row>
    <row r="11" spans="1:3" ht="15.75">
      <c r="A11" s="39">
        <v>1</v>
      </c>
      <c r="B11" s="39">
        <v>2</v>
      </c>
      <c r="C11" s="39">
        <v>3</v>
      </c>
    </row>
    <row r="12" spans="1:3" ht="31.5" customHeight="1">
      <c r="A12" s="38" t="s">
        <v>188</v>
      </c>
      <c r="B12" s="39">
        <v>10</v>
      </c>
      <c r="C12" s="38">
        <v>0</v>
      </c>
    </row>
    <row r="13" spans="1:3" ht="54" customHeight="1">
      <c r="A13" s="38" t="s">
        <v>189</v>
      </c>
      <c r="B13" s="152">
        <v>20</v>
      </c>
      <c r="C13" s="148">
        <v>0</v>
      </c>
    </row>
    <row r="14" spans="1:3" ht="56.25" customHeight="1">
      <c r="A14" s="38" t="s">
        <v>190</v>
      </c>
      <c r="B14" s="152"/>
      <c r="C14" s="148"/>
    </row>
    <row r="15" ht="15.75">
      <c r="A15" s="41"/>
    </row>
    <row r="16" ht="15.75">
      <c r="A16" s="41"/>
    </row>
    <row r="17" ht="15.75">
      <c r="A17" s="41"/>
    </row>
    <row r="18" ht="15.75">
      <c r="A18" s="41" t="s">
        <v>191</v>
      </c>
    </row>
    <row r="19" ht="15.75">
      <c r="A19" s="41" t="s">
        <v>192</v>
      </c>
    </row>
    <row r="20" ht="15.75">
      <c r="A20" s="41" t="s">
        <v>193</v>
      </c>
    </row>
    <row r="21" ht="15.75">
      <c r="A21" s="41"/>
    </row>
    <row r="22" ht="15.75">
      <c r="A22" s="41" t="s">
        <v>194</v>
      </c>
    </row>
    <row r="23" ht="15.75">
      <c r="A23" s="41" t="s">
        <v>192</v>
      </c>
    </row>
    <row r="24" ht="15.75">
      <c r="A24" s="41" t="s">
        <v>193</v>
      </c>
    </row>
    <row r="25" ht="15.75">
      <c r="A25" s="41"/>
    </row>
    <row r="26" ht="15.75">
      <c r="A26" s="41" t="s">
        <v>195</v>
      </c>
    </row>
    <row r="27" ht="15.75">
      <c r="A27" s="41" t="s">
        <v>192</v>
      </c>
    </row>
    <row r="28" ht="15.75">
      <c r="A28" s="41" t="s">
        <v>193</v>
      </c>
    </row>
    <row r="29" ht="15.75">
      <c r="A29" s="41"/>
    </row>
    <row r="30" ht="15.75">
      <c r="A30" s="41" t="s">
        <v>21</v>
      </c>
    </row>
    <row r="31" ht="15.75">
      <c r="A31" s="41" t="s">
        <v>192</v>
      </c>
    </row>
    <row r="32" ht="15.75">
      <c r="A32" s="41" t="s">
        <v>196</v>
      </c>
    </row>
    <row r="33" ht="15.75">
      <c r="A33" s="41"/>
    </row>
    <row r="34" ht="15.75">
      <c r="A34" s="41" t="s">
        <v>197</v>
      </c>
    </row>
    <row r="35" ht="15.75">
      <c r="A35" s="41"/>
    </row>
    <row r="36" ht="15.75">
      <c r="A36" s="41" t="s">
        <v>198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zoomScalePageLayoutView="0" workbookViewId="0" topLeftCell="A1">
      <selection activeCell="O32" sqref="O32"/>
    </sheetView>
  </sheetViews>
  <sheetFormatPr defaultColWidth="9.140625" defaultRowHeight="15"/>
  <cols>
    <col min="1" max="1" width="17.140625" style="0" customWidth="1"/>
    <col min="2" max="2" width="22.7109375" style="0" customWidth="1"/>
    <col min="3" max="3" width="23.57421875" style="0" customWidth="1"/>
    <col min="4" max="4" width="22.8515625" style="0" customWidth="1"/>
    <col min="5" max="5" width="43.7109375" style="0" customWidth="1"/>
  </cols>
  <sheetData>
    <row r="1" ht="15">
      <c r="E1" s="90" t="s">
        <v>260</v>
      </c>
    </row>
    <row r="2" ht="15">
      <c r="E2" s="90" t="s">
        <v>261</v>
      </c>
    </row>
    <row r="3" ht="15">
      <c r="E3" s="90" t="s">
        <v>262</v>
      </c>
    </row>
    <row r="4" ht="15">
      <c r="E4" s="90" t="s">
        <v>263</v>
      </c>
    </row>
    <row r="5" ht="15">
      <c r="E5" s="90" t="s">
        <v>264</v>
      </c>
    </row>
    <row r="6" ht="15">
      <c r="E6" s="90" t="s">
        <v>265</v>
      </c>
    </row>
    <row r="7" spans="1:5" ht="15.75">
      <c r="A7" s="91"/>
      <c r="B7" s="91"/>
      <c r="C7" s="92"/>
      <c r="D7" s="91"/>
      <c r="E7" s="91"/>
    </row>
    <row r="8" spans="1:5" ht="15.75">
      <c r="A8" s="91"/>
      <c r="B8" s="91"/>
      <c r="C8" s="92" t="s">
        <v>266</v>
      </c>
      <c r="D8" s="91"/>
      <c r="E8" s="91"/>
    </row>
    <row r="9" spans="1:5" ht="15.75">
      <c r="A9" s="91"/>
      <c r="B9" s="91"/>
      <c r="C9" s="92" t="s">
        <v>267</v>
      </c>
      <c r="D9" s="91"/>
      <c r="E9" s="91"/>
    </row>
    <row r="10" spans="1:5" ht="15.75">
      <c r="A10" s="91"/>
      <c r="B10" s="91"/>
      <c r="C10" s="92" t="s">
        <v>268</v>
      </c>
      <c r="D10" s="91"/>
      <c r="E10" s="91"/>
    </row>
    <row r="11" spans="1:5" ht="15.75">
      <c r="A11" s="91"/>
      <c r="B11" s="91"/>
      <c r="C11" s="92"/>
      <c r="D11" s="91"/>
      <c r="E11" s="91"/>
    </row>
    <row r="12" spans="1:5" ht="15.75" customHeight="1">
      <c r="A12" s="157" t="s">
        <v>269</v>
      </c>
      <c r="B12" s="157"/>
      <c r="C12" s="157"/>
      <c r="D12" s="157"/>
      <c r="E12" s="157"/>
    </row>
    <row r="13" spans="1:5" ht="15.75">
      <c r="A13" s="92"/>
      <c r="B13" s="91"/>
      <c r="C13" s="91"/>
      <c r="D13" s="91"/>
      <c r="E13" s="91"/>
    </row>
    <row r="14" spans="1:5" ht="49.5">
      <c r="A14" s="93" t="s">
        <v>270</v>
      </c>
      <c r="B14" s="93" t="s">
        <v>271</v>
      </c>
      <c r="C14" s="93" t="s">
        <v>272</v>
      </c>
      <c r="D14" s="93" t="s">
        <v>273</v>
      </c>
      <c r="E14" s="93" t="s">
        <v>274</v>
      </c>
    </row>
    <row r="15" spans="1:5" ht="15.75">
      <c r="A15" s="158" t="s">
        <v>275</v>
      </c>
      <c r="B15" s="158"/>
      <c r="C15" s="158"/>
      <c r="D15" s="158"/>
      <c r="E15" s="158"/>
    </row>
    <row r="16" spans="1:5" ht="16.5">
      <c r="A16" s="94">
        <v>80000</v>
      </c>
      <c r="B16" s="95"/>
      <c r="C16" s="95"/>
      <c r="D16" s="95">
        <f>C16-B16</f>
        <v>0</v>
      </c>
      <c r="E16" s="96"/>
    </row>
    <row r="17" spans="1:5" ht="16.5">
      <c r="A17" s="159"/>
      <c r="B17" s="159"/>
      <c r="C17" s="159"/>
      <c r="D17" s="159"/>
      <c r="E17" s="159"/>
    </row>
    <row r="18" spans="1:5" ht="15.75">
      <c r="A18" s="158" t="s">
        <v>276</v>
      </c>
      <c r="B18" s="158"/>
      <c r="C18" s="158"/>
      <c r="D18" s="158"/>
      <c r="E18" s="158"/>
    </row>
    <row r="19" spans="1:5" ht="16.5">
      <c r="A19" s="96"/>
      <c r="B19" s="95"/>
      <c r="C19" s="95"/>
      <c r="D19" s="95">
        <f>C19-B19</f>
        <v>0</v>
      </c>
      <c r="E19" s="96"/>
    </row>
    <row r="20" spans="1:5" ht="16.5">
      <c r="A20" s="96"/>
      <c r="B20" s="95"/>
      <c r="C20" s="95"/>
      <c r="D20" s="95">
        <f>C20-B20</f>
        <v>0</v>
      </c>
      <c r="E20" s="96"/>
    </row>
    <row r="21" spans="1:5" ht="15">
      <c r="A21" s="97"/>
      <c r="B21" s="91"/>
      <c r="C21" s="91"/>
      <c r="D21" s="91"/>
      <c r="E21" s="91"/>
    </row>
    <row r="22" spans="1:5" ht="15">
      <c r="A22" s="97" t="s">
        <v>277</v>
      </c>
      <c r="B22" s="91"/>
      <c r="C22" s="91"/>
      <c r="D22" s="91"/>
      <c r="E22" s="91"/>
    </row>
    <row r="23" spans="1:5" ht="15">
      <c r="A23" s="97" t="s">
        <v>278</v>
      </c>
      <c r="B23" s="91"/>
      <c r="C23" s="91"/>
      <c r="D23" s="91"/>
      <c r="E23" s="91"/>
    </row>
    <row r="24" spans="1:5" ht="15">
      <c r="A24" s="97" t="s">
        <v>279</v>
      </c>
      <c r="B24" s="91"/>
      <c r="C24" s="91"/>
      <c r="D24" s="91"/>
      <c r="E24" s="91"/>
    </row>
    <row r="25" spans="1:5" ht="15">
      <c r="A25" s="91"/>
      <c r="B25" s="91"/>
      <c r="C25" s="91"/>
      <c r="D25" s="91"/>
      <c r="E25" s="91"/>
    </row>
  </sheetData>
  <sheetProtection/>
  <mergeCells count="4">
    <mergeCell ref="A12:E12"/>
    <mergeCell ref="A15:E15"/>
    <mergeCell ref="A17:E17"/>
    <mergeCell ref="A18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2016-06-14T08:57:23Z</dcterms:modified>
  <cp:category/>
  <cp:version/>
  <cp:contentType/>
  <cp:contentStatus/>
</cp:coreProperties>
</file>